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าแฟ\A - สหกิจศึกษา 2565_new\"/>
    </mc:Choice>
  </mc:AlternateContent>
  <bookViews>
    <workbookView xWindow="0" yWindow="0" windowWidth="24000" windowHeight="9435" tabRatio="951"/>
  </bookViews>
  <sheets>
    <sheet name="แบบบันทึกคะแนน" sheetId="1" r:id="rId1"/>
    <sheet name="แบบบันทึกนิเทศ_ส่วนที่ 1" sheetId="14" r:id="rId2"/>
    <sheet name="แบบบันทึกนิเทศ_ส่วนที่ 2" sheetId="3" r:id="rId3"/>
    <sheet name="แบบประเมินผล-ฝึกงาน" sheetId="18" r:id="rId4"/>
    <sheet name=" แบบประเมินผลการปฏิบัติงาน-ส1" sheetId="5" r:id="rId5"/>
    <sheet name=" แบบประเมินผลการปฏิบัติงาน-ส2" sheetId="16" r:id="rId6"/>
    <sheet name=" แบบประเมินผลการปฏิบัติงาน-ส3" sheetId="17" r:id="rId7"/>
    <sheet name=" แบบประเมินความพึงพอใจ" sheetId="7" r:id="rId8"/>
    <sheet name="แบบประเมินผลรายงาน" sheetId="10" r:id="rId9"/>
    <sheet name="แบบประเมินการนำเสนอ" sheetId="12" r:id="rId10"/>
    <sheet name="Check list" sheetId="13" r:id="rId11"/>
    <sheet name="กราฟ" sheetId="15" r:id="rId12"/>
  </sheets>
  <definedNames>
    <definedName name="_xlnm.Print_Titles" localSheetId="0">แบบบันทึกคะแนน!$1:$4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AF5" i="17"/>
  <c r="AF6" i="17"/>
  <c r="AF7" i="17"/>
  <c r="AF8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48" i="17"/>
  <c r="AF49" i="17"/>
  <c r="AF4" i="17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A5" i="18"/>
  <c r="AA6" i="18"/>
  <c r="AA7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4" i="18"/>
  <c r="AA5" i="5"/>
  <c r="AA6" i="5"/>
  <c r="AA7" i="5"/>
  <c r="AA8" i="5"/>
  <c r="G11" i="1" s="1"/>
  <c r="AA9" i="5"/>
  <c r="AA10" i="5"/>
  <c r="AA11" i="5"/>
  <c r="AA12" i="5"/>
  <c r="G15" i="1" s="1"/>
  <c r="AA13" i="5"/>
  <c r="AA14" i="5"/>
  <c r="AA15" i="5"/>
  <c r="AA16" i="5"/>
  <c r="G19" i="1" s="1"/>
  <c r="AA17" i="5"/>
  <c r="AA18" i="5"/>
  <c r="AA19" i="5"/>
  <c r="AA20" i="5"/>
  <c r="G23" i="1" s="1"/>
  <c r="AA21" i="5"/>
  <c r="AA22" i="5"/>
  <c r="AA23" i="5"/>
  <c r="AA24" i="5"/>
  <c r="G27" i="1" s="1"/>
  <c r="AA25" i="5"/>
  <c r="AA26" i="5"/>
  <c r="AA27" i="5"/>
  <c r="AA28" i="5"/>
  <c r="G31" i="1" s="1"/>
  <c r="AA29" i="5"/>
  <c r="AA30" i="5"/>
  <c r="AA31" i="5"/>
  <c r="AA32" i="5"/>
  <c r="G35" i="1" s="1"/>
  <c r="AA33" i="5"/>
  <c r="AA34" i="5"/>
  <c r="AA35" i="5"/>
  <c r="AA36" i="5"/>
  <c r="G39" i="1" s="1"/>
  <c r="AA37" i="5"/>
  <c r="AA38" i="5"/>
  <c r="AA39" i="5"/>
  <c r="AA40" i="5"/>
  <c r="G43" i="1" s="1"/>
  <c r="AA41" i="5"/>
  <c r="AA42" i="5"/>
  <c r="AA43" i="5"/>
  <c r="AA44" i="5"/>
  <c r="G47" i="1" s="1"/>
  <c r="AA45" i="5"/>
  <c r="AA46" i="5"/>
  <c r="AA47" i="5"/>
  <c r="AA48" i="5"/>
  <c r="G51" i="1" s="1"/>
  <c r="AA49" i="5"/>
  <c r="AA4" i="5"/>
  <c r="G8" i="1"/>
  <c r="G9" i="1"/>
  <c r="G10" i="1"/>
  <c r="G12" i="1"/>
  <c r="G13" i="1"/>
  <c r="G14" i="1"/>
  <c r="G16" i="1"/>
  <c r="G17" i="1"/>
  <c r="G18" i="1"/>
  <c r="G20" i="1"/>
  <c r="G21" i="1"/>
  <c r="G22" i="1"/>
  <c r="G24" i="1"/>
  <c r="G25" i="1"/>
  <c r="G26" i="1"/>
  <c r="G28" i="1"/>
  <c r="G29" i="1"/>
  <c r="G30" i="1"/>
  <c r="G32" i="1"/>
  <c r="G33" i="1"/>
  <c r="G34" i="1"/>
  <c r="G36" i="1"/>
  <c r="G37" i="1"/>
  <c r="G38" i="1"/>
  <c r="G40" i="1"/>
  <c r="G41" i="1"/>
  <c r="G42" i="1"/>
  <c r="G44" i="1"/>
  <c r="G45" i="1"/>
  <c r="G46" i="1"/>
  <c r="G48" i="1"/>
  <c r="G49" i="1"/>
  <c r="G50" i="1"/>
  <c r="G52" i="1"/>
  <c r="AE4" i="17"/>
  <c r="U4" i="10"/>
  <c r="V4" i="10" s="1"/>
  <c r="AA3" i="3"/>
  <c r="AB3" i="3" s="1"/>
  <c r="AB4" i="16"/>
  <c r="AC4" i="16" s="1"/>
  <c r="Z4" i="18"/>
  <c r="X50" i="18" l="1"/>
  <c r="X52" i="18" s="1"/>
  <c r="X51" i="18"/>
  <c r="Y51" i="18"/>
  <c r="Y50" i="18"/>
  <c r="Y52" i="18" s="1"/>
  <c r="X50" i="17" l="1"/>
  <c r="X52" i="17" s="1"/>
  <c r="Y50" i="17"/>
  <c r="Y52" i="17" s="1"/>
  <c r="Z50" i="17"/>
  <c r="Z52" i="17" s="1"/>
  <c r="AA50" i="17"/>
  <c r="AA52" i="17" s="1"/>
  <c r="AB50" i="17"/>
  <c r="AB52" i="17" s="1"/>
  <c r="AC50" i="17"/>
  <c r="AC52" i="17" s="1"/>
  <c r="AD50" i="17"/>
  <c r="AD52" i="17" s="1"/>
  <c r="B7" i="15" s="1"/>
  <c r="X51" i="17"/>
  <c r="Y51" i="17"/>
  <c r="Z51" i="17"/>
  <c r="AA51" i="17"/>
  <c r="AB51" i="17"/>
  <c r="AC51" i="17"/>
  <c r="AD51" i="17"/>
  <c r="Y51" i="16"/>
  <c r="Y50" i="16"/>
  <c r="Y52" i="16" s="1"/>
  <c r="B6" i="15" s="1"/>
  <c r="Z50" i="16"/>
  <c r="Z52" i="16" s="1"/>
  <c r="AA50" i="16"/>
  <c r="AA52" i="16" s="1"/>
  <c r="Z51" i="16"/>
  <c r="AA51" i="16"/>
  <c r="X50" i="16"/>
  <c r="X52" i="16" s="1"/>
  <c r="X51" i="16"/>
  <c r="X50" i="5"/>
  <c r="X52" i="5" s="1"/>
  <c r="Y50" i="5"/>
  <c r="Y52" i="5" s="1"/>
  <c r="X51" i="5"/>
  <c r="Y51" i="5"/>
  <c r="AD51" i="18"/>
  <c r="AC51" i="18"/>
  <c r="AB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AD50" i="18"/>
  <c r="AD52" i="18" s="1"/>
  <c r="AC50" i="18"/>
  <c r="AC52" i="18" s="1"/>
  <c r="AB50" i="18"/>
  <c r="AB52" i="18" s="1"/>
  <c r="W50" i="18"/>
  <c r="W52" i="18" s="1"/>
  <c r="V50" i="18"/>
  <c r="V52" i="18" s="1"/>
  <c r="U50" i="18"/>
  <c r="U52" i="18" s="1"/>
  <c r="T50" i="18"/>
  <c r="T52" i="18" s="1"/>
  <c r="S50" i="18"/>
  <c r="S52" i="18" s="1"/>
  <c r="R50" i="18"/>
  <c r="R52" i="18" s="1"/>
  <c r="Q50" i="18"/>
  <c r="Q52" i="18" s="1"/>
  <c r="P50" i="18"/>
  <c r="P52" i="18" s="1"/>
  <c r="O50" i="18"/>
  <c r="O52" i="18" s="1"/>
  <c r="N50" i="18"/>
  <c r="N52" i="18" s="1"/>
  <c r="M50" i="18"/>
  <c r="M52" i="18" s="1"/>
  <c r="L50" i="18"/>
  <c r="L52" i="18" s="1"/>
  <c r="K50" i="18"/>
  <c r="K52" i="18" s="1"/>
  <c r="J50" i="18"/>
  <c r="J52" i="18" s="1"/>
  <c r="I50" i="18"/>
  <c r="I52" i="18" s="1"/>
  <c r="H50" i="18"/>
  <c r="H52" i="18" s="1"/>
  <c r="G50" i="18"/>
  <c r="G52" i="18" s="1"/>
  <c r="F50" i="18"/>
  <c r="F52" i="18" s="1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Z27" i="18"/>
  <c r="Z26" i="18"/>
  <c r="Z25" i="18"/>
  <c r="Z24" i="18"/>
  <c r="Z23" i="18"/>
  <c r="Z22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AE5" i="17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4" i="5"/>
  <c r="AB5" i="16"/>
  <c r="AB6" i="16"/>
  <c r="AB7" i="16"/>
  <c r="AB8" i="16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AB36" i="16"/>
  <c r="AB37" i="16"/>
  <c r="AB38" i="16"/>
  <c r="AB39" i="16"/>
  <c r="AB40" i="16"/>
  <c r="AB41" i="16"/>
  <c r="AB42" i="16"/>
  <c r="AB43" i="16"/>
  <c r="AB44" i="16"/>
  <c r="AB45" i="16"/>
  <c r="AB46" i="16"/>
  <c r="AB47" i="16"/>
  <c r="AB48" i="16"/>
  <c r="AB49" i="16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I51" i="17"/>
  <c r="AH51" i="17"/>
  <c r="AG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AI50" i="17"/>
  <c r="AI52" i="17" s="1"/>
  <c r="AH50" i="17"/>
  <c r="AH52" i="17" s="1"/>
  <c r="AG50" i="17"/>
  <c r="AG52" i="17" s="1"/>
  <c r="W50" i="17"/>
  <c r="W52" i="17" s="1"/>
  <c r="V50" i="17"/>
  <c r="V52" i="17" s="1"/>
  <c r="U50" i="17"/>
  <c r="U52" i="17" s="1"/>
  <c r="T50" i="17"/>
  <c r="T52" i="17" s="1"/>
  <c r="S50" i="17"/>
  <c r="S52" i="17" s="1"/>
  <c r="R50" i="17"/>
  <c r="R52" i="17" s="1"/>
  <c r="Q50" i="17"/>
  <c r="Q52" i="17" s="1"/>
  <c r="P50" i="17"/>
  <c r="P52" i="17" s="1"/>
  <c r="O50" i="17"/>
  <c r="O52" i="17" s="1"/>
  <c r="N50" i="17"/>
  <c r="N52" i="17" s="1"/>
  <c r="M50" i="17"/>
  <c r="M52" i="17" s="1"/>
  <c r="L50" i="17"/>
  <c r="L52" i="17" s="1"/>
  <c r="K50" i="17"/>
  <c r="K52" i="17" s="1"/>
  <c r="J50" i="17"/>
  <c r="J52" i="17" s="1"/>
  <c r="I50" i="17"/>
  <c r="I52" i="17" s="1"/>
  <c r="H50" i="17"/>
  <c r="H52" i="17" s="1"/>
  <c r="G50" i="17"/>
  <c r="G52" i="17" s="1"/>
  <c r="F50" i="17"/>
  <c r="F52" i="17" s="1"/>
  <c r="AC50" i="16" l="1"/>
  <c r="AA50" i="18"/>
  <c r="AA50" i="5"/>
  <c r="AF50" i="17"/>
  <c r="AF51" i="16"/>
  <c r="AE51" i="16"/>
  <c r="AD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AF50" i="16"/>
  <c r="AF52" i="16" s="1"/>
  <c r="AE50" i="16"/>
  <c r="AE52" i="16" s="1"/>
  <c r="AD50" i="16"/>
  <c r="AD52" i="16" s="1"/>
  <c r="W50" i="16"/>
  <c r="W52" i="16" s="1"/>
  <c r="V50" i="16"/>
  <c r="V52" i="16" s="1"/>
  <c r="U50" i="16"/>
  <c r="U52" i="16" s="1"/>
  <c r="T50" i="16"/>
  <c r="T52" i="16" s="1"/>
  <c r="S50" i="16"/>
  <c r="S52" i="16" s="1"/>
  <c r="R50" i="16"/>
  <c r="R52" i="16" s="1"/>
  <c r="Q50" i="16"/>
  <c r="Q52" i="16" s="1"/>
  <c r="P50" i="16"/>
  <c r="P52" i="16" s="1"/>
  <c r="O50" i="16"/>
  <c r="O52" i="16" s="1"/>
  <c r="N50" i="16"/>
  <c r="N52" i="16" s="1"/>
  <c r="M50" i="16"/>
  <c r="M52" i="16" s="1"/>
  <c r="L50" i="16"/>
  <c r="L52" i="16" s="1"/>
  <c r="K50" i="16"/>
  <c r="K52" i="16" s="1"/>
  <c r="J50" i="16"/>
  <c r="J52" i="16" s="1"/>
  <c r="I50" i="16"/>
  <c r="I52" i="16" s="1"/>
  <c r="H50" i="16"/>
  <c r="H52" i="16" s="1"/>
  <c r="G50" i="16"/>
  <c r="G52" i="16" s="1"/>
  <c r="F50" i="16"/>
  <c r="F52" i="16" s="1"/>
  <c r="T25" i="14" l="1"/>
  <c r="F25" i="14"/>
  <c r="C25" i="14"/>
  <c r="T23" i="14"/>
  <c r="T24" i="14"/>
  <c r="S24" i="14"/>
  <c r="M24" i="14"/>
  <c r="N24" i="14"/>
  <c r="O24" i="14"/>
  <c r="P24" i="14"/>
  <c r="Q24" i="14"/>
  <c r="R24" i="14"/>
  <c r="L24" i="14"/>
  <c r="G24" i="14"/>
  <c r="H24" i="14"/>
  <c r="I24" i="14"/>
  <c r="J24" i="14"/>
  <c r="K24" i="14"/>
  <c r="F24" i="14"/>
  <c r="D24" i="14"/>
  <c r="E24" i="14"/>
  <c r="C24" i="14"/>
  <c r="S23" i="14"/>
  <c r="S25" i="14" s="1"/>
  <c r="M23" i="14"/>
  <c r="M25" i="14" s="1"/>
  <c r="N23" i="14"/>
  <c r="O23" i="14"/>
  <c r="P23" i="14"/>
  <c r="Q23" i="14"/>
  <c r="Q25" i="14" s="1"/>
  <c r="R23" i="14"/>
  <c r="L23" i="14"/>
  <c r="L25" i="14" s="1"/>
  <c r="G23" i="14"/>
  <c r="G25" i="14" s="1"/>
  <c r="H23" i="14"/>
  <c r="I23" i="14"/>
  <c r="J23" i="14"/>
  <c r="J25" i="14" s="1"/>
  <c r="K23" i="14"/>
  <c r="K25" i="14" s="1"/>
  <c r="F23" i="14"/>
  <c r="D23" i="14"/>
  <c r="D25" i="14" s="1"/>
  <c r="E23" i="14"/>
  <c r="E25" i="14" s="1"/>
  <c r="C23" i="14"/>
  <c r="R25" i="14"/>
  <c r="P25" i="14"/>
  <c r="O25" i="14"/>
  <c r="N25" i="14"/>
  <c r="I25" i="14"/>
  <c r="H25" i="14"/>
  <c r="F51" i="5" l="1"/>
  <c r="F50" i="5"/>
  <c r="F52" i="5" s="1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K4" i="7" l="1"/>
  <c r="AC50" i="5" l="1"/>
  <c r="AB50" i="5"/>
  <c r="B21" i="15" l="1"/>
  <c r="AB52" i="5"/>
  <c r="AC52" i="5"/>
  <c r="B22" i="15" s="1"/>
  <c r="H8" i="1"/>
  <c r="I8" i="1"/>
  <c r="F9" i="1"/>
  <c r="H9" i="1"/>
  <c r="I9" i="1"/>
  <c r="F10" i="1"/>
  <c r="H10" i="1"/>
  <c r="I10" i="1"/>
  <c r="F11" i="1"/>
  <c r="H11" i="1"/>
  <c r="I11" i="1"/>
  <c r="F12" i="1"/>
  <c r="H12" i="1"/>
  <c r="I12" i="1"/>
  <c r="F13" i="1"/>
  <c r="H13" i="1"/>
  <c r="I13" i="1"/>
  <c r="F14" i="1"/>
  <c r="H14" i="1"/>
  <c r="I14" i="1"/>
  <c r="F15" i="1"/>
  <c r="H15" i="1"/>
  <c r="I15" i="1"/>
  <c r="F16" i="1"/>
  <c r="H16" i="1"/>
  <c r="I16" i="1"/>
  <c r="F17" i="1"/>
  <c r="H17" i="1"/>
  <c r="I17" i="1"/>
  <c r="F18" i="1"/>
  <c r="H18" i="1"/>
  <c r="I18" i="1"/>
  <c r="F19" i="1"/>
  <c r="H19" i="1"/>
  <c r="I19" i="1"/>
  <c r="F20" i="1"/>
  <c r="H20" i="1"/>
  <c r="I20" i="1"/>
  <c r="F21" i="1"/>
  <c r="H21" i="1"/>
  <c r="I21" i="1"/>
  <c r="F22" i="1"/>
  <c r="H22" i="1"/>
  <c r="I22" i="1"/>
  <c r="F23" i="1"/>
  <c r="H23" i="1"/>
  <c r="I23" i="1"/>
  <c r="F24" i="1"/>
  <c r="H24" i="1"/>
  <c r="I24" i="1"/>
  <c r="F25" i="1"/>
  <c r="H25" i="1"/>
  <c r="I25" i="1"/>
  <c r="F26" i="1"/>
  <c r="H26" i="1"/>
  <c r="I26" i="1"/>
  <c r="F27" i="1"/>
  <c r="H27" i="1"/>
  <c r="I27" i="1"/>
  <c r="F28" i="1"/>
  <c r="H28" i="1"/>
  <c r="I28" i="1"/>
  <c r="H29" i="1"/>
  <c r="I29" i="1"/>
  <c r="H30" i="1"/>
  <c r="I30" i="1"/>
  <c r="H31" i="1"/>
  <c r="I31" i="1"/>
  <c r="H32" i="1"/>
  <c r="I32" i="1"/>
  <c r="F33" i="1"/>
  <c r="H33" i="1"/>
  <c r="I33" i="1"/>
  <c r="F34" i="1"/>
  <c r="H34" i="1"/>
  <c r="I34" i="1"/>
  <c r="F35" i="1"/>
  <c r="H35" i="1"/>
  <c r="I35" i="1"/>
  <c r="F36" i="1"/>
  <c r="H36" i="1"/>
  <c r="I36" i="1"/>
  <c r="F37" i="1"/>
  <c r="H37" i="1"/>
  <c r="I37" i="1"/>
  <c r="F38" i="1"/>
  <c r="H38" i="1"/>
  <c r="I38" i="1"/>
  <c r="F39" i="1"/>
  <c r="H39" i="1"/>
  <c r="I39" i="1"/>
  <c r="F40" i="1"/>
  <c r="H40" i="1"/>
  <c r="I40" i="1"/>
  <c r="F41" i="1"/>
  <c r="H41" i="1"/>
  <c r="I41" i="1"/>
  <c r="F42" i="1"/>
  <c r="H42" i="1"/>
  <c r="I42" i="1"/>
  <c r="F43" i="1"/>
  <c r="H43" i="1"/>
  <c r="I43" i="1"/>
  <c r="F44" i="1"/>
  <c r="H44" i="1"/>
  <c r="I44" i="1"/>
  <c r="F45" i="1"/>
  <c r="H45" i="1"/>
  <c r="I45" i="1"/>
  <c r="F46" i="1"/>
  <c r="H46" i="1"/>
  <c r="I46" i="1"/>
  <c r="H47" i="1"/>
  <c r="I47" i="1"/>
  <c r="H48" i="1"/>
  <c r="I48" i="1"/>
  <c r="H49" i="1"/>
  <c r="I49" i="1"/>
  <c r="H50" i="1"/>
  <c r="I50" i="1"/>
  <c r="H51" i="1"/>
  <c r="I51" i="1"/>
  <c r="F52" i="1"/>
  <c r="H52" i="1"/>
  <c r="I52" i="1"/>
  <c r="S44" i="12"/>
  <c r="U46" i="10"/>
  <c r="J51" i="7"/>
  <c r="I51" i="7"/>
  <c r="H51" i="7"/>
  <c r="G51" i="7"/>
  <c r="F51" i="7"/>
  <c r="F50" i="7"/>
  <c r="J50" i="7"/>
  <c r="B33" i="15" s="1"/>
  <c r="I50" i="7"/>
  <c r="B32" i="15" s="1"/>
  <c r="H50" i="7"/>
  <c r="B31" i="15" s="1"/>
  <c r="G50" i="7"/>
  <c r="B30" i="15" s="1"/>
  <c r="L28" i="7"/>
  <c r="K28" i="7"/>
  <c r="K26" i="7"/>
  <c r="L26" i="7" s="1"/>
  <c r="K27" i="7"/>
  <c r="L27" i="7"/>
  <c r="K29" i="7"/>
  <c r="L29" i="7"/>
  <c r="K30" i="7"/>
  <c r="L30" i="7" s="1"/>
  <c r="K31" i="7"/>
  <c r="L31" i="7"/>
  <c r="K32" i="7"/>
  <c r="L32" i="7" s="1"/>
  <c r="K33" i="7"/>
  <c r="L33" i="7"/>
  <c r="K34" i="7"/>
  <c r="L34" i="7" s="1"/>
  <c r="K35" i="7"/>
  <c r="L35" i="7"/>
  <c r="K36" i="7"/>
  <c r="L36" i="7" s="1"/>
  <c r="K37" i="7"/>
  <c r="L37" i="7"/>
  <c r="K38" i="7"/>
  <c r="L38" i="7" s="1"/>
  <c r="K39" i="7"/>
  <c r="L39" i="7"/>
  <c r="K40" i="7"/>
  <c r="L40" i="7" s="1"/>
  <c r="K41" i="7"/>
  <c r="L41" i="7"/>
  <c r="K42" i="7"/>
  <c r="L42" i="7" s="1"/>
  <c r="K43" i="7"/>
  <c r="L43" i="7"/>
  <c r="K44" i="7"/>
  <c r="L44" i="7" s="1"/>
  <c r="K45" i="7"/>
  <c r="L45" i="7"/>
  <c r="K46" i="7"/>
  <c r="L46" i="7" s="1"/>
  <c r="K47" i="7"/>
  <c r="L47" i="7" s="1"/>
  <c r="K48" i="7"/>
  <c r="L48" i="7" s="1"/>
  <c r="K49" i="7"/>
  <c r="L49" i="7" s="1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AD51" i="5"/>
  <c r="AC51" i="5"/>
  <c r="AB51" i="5"/>
  <c r="AD50" i="5"/>
  <c r="W50" i="5"/>
  <c r="W52" i="5" s="1"/>
  <c r="V50" i="5"/>
  <c r="V52" i="5" s="1"/>
  <c r="U50" i="5"/>
  <c r="U52" i="5" s="1"/>
  <c r="T50" i="5"/>
  <c r="T52" i="5" s="1"/>
  <c r="S50" i="5"/>
  <c r="S52" i="5" s="1"/>
  <c r="R50" i="5"/>
  <c r="R52" i="5" s="1"/>
  <c r="Q50" i="5"/>
  <c r="Q52" i="5" s="1"/>
  <c r="P50" i="5"/>
  <c r="P52" i="5" s="1"/>
  <c r="O50" i="5"/>
  <c r="O52" i="5" s="1"/>
  <c r="N50" i="5"/>
  <c r="N52" i="5" s="1"/>
  <c r="M50" i="5"/>
  <c r="M52" i="5" s="1"/>
  <c r="L50" i="5"/>
  <c r="L52" i="5" s="1"/>
  <c r="K50" i="5"/>
  <c r="K52" i="5" s="1"/>
  <c r="J50" i="5"/>
  <c r="J52" i="5" s="1"/>
  <c r="I50" i="5"/>
  <c r="I52" i="5" s="1"/>
  <c r="H50" i="5"/>
  <c r="H52" i="5" s="1"/>
  <c r="G50" i="5"/>
  <c r="G52" i="5" s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49" i="3"/>
  <c r="Z51" i="3" s="1"/>
  <c r="Z50" i="3"/>
  <c r="AA25" i="3"/>
  <c r="AB25" i="3"/>
  <c r="F29" i="1" s="1"/>
  <c r="AA26" i="3"/>
  <c r="AB26" i="3" s="1"/>
  <c r="F30" i="1" s="1"/>
  <c r="AA27" i="3"/>
  <c r="AB27" i="3"/>
  <c r="F31" i="1" s="1"/>
  <c r="AA28" i="3"/>
  <c r="AB28" i="3"/>
  <c r="F32" i="1" s="1"/>
  <c r="AA29" i="3"/>
  <c r="AB29" i="3"/>
  <c r="AA30" i="3"/>
  <c r="AB30" i="3"/>
  <c r="AA31" i="3"/>
  <c r="AB31" i="3"/>
  <c r="AA32" i="3"/>
  <c r="AB32" i="3"/>
  <c r="AA33" i="3"/>
  <c r="AB33" i="3"/>
  <c r="AA34" i="3"/>
  <c r="AB34" i="3"/>
  <c r="AA35" i="3"/>
  <c r="AB35" i="3"/>
  <c r="AA36" i="3"/>
  <c r="AB36" i="3"/>
  <c r="AA37" i="3"/>
  <c r="AB37" i="3"/>
  <c r="AA38" i="3"/>
  <c r="AB38" i="3"/>
  <c r="AA39" i="3"/>
  <c r="AB39" i="3"/>
  <c r="AA40" i="3"/>
  <c r="AB40" i="3"/>
  <c r="AA41" i="3"/>
  <c r="AB41" i="3"/>
  <c r="AA42" i="3"/>
  <c r="AB42" i="3"/>
  <c r="AA43" i="3"/>
  <c r="AB43" i="3"/>
  <c r="F47" i="1" s="1"/>
  <c r="AA44" i="3"/>
  <c r="AB44" i="3" s="1"/>
  <c r="F48" i="1" s="1"/>
  <c r="AA45" i="3"/>
  <c r="AB45" i="3" s="1"/>
  <c r="F49" i="1" s="1"/>
  <c r="AA46" i="3"/>
  <c r="AB46" i="3" s="1"/>
  <c r="F50" i="1" s="1"/>
  <c r="AA47" i="3"/>
  <c r="AB47" i="3" s="1"/>
  <c r="F51" i="1" s="1"/>
  <c r="AA48" i="3"/>
  <c r="AB48" i="3"/>
  <c r="Y49" i="3"/>
  <c r="Y51" i="3" s="1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AD52" i="5" l="1"/>
  <c r="B23" i="15" s="1"/>
  <c r="B5" i="15"/>
  <c r="J52" i="1"/>
  <c r="K52" i="1" s="1"/>
  <c r="F52" i="7"/>
  <c r="B29" i="15"/>
  <c r="K51" i="7"/>
  <c r="K50" i="7"/>
  <c r="K52" i="7" s="1"/>
  <c r="J44" i="1"/>
  <c r="K44" i="1" s="1"/>
  <c r="J48" i="1"/>
  <c r="K48" i="1" s="1"/>
  <c r="J47" i="1"/>
  <c r="K47" i="1" s="1"/>
  <c r="J40" i="1"/>
  <c r="K40" i="1" s="1"/>
  <c r="J36" i="1"/>
  <c r="K36" i="1" s="1"/>
  <c r="J45" i="1"/>
  <c r="K45" i="1" s="1"/>
  <c r="J43" i="1"/>
  <c r="K43" i="1" s="1"/>
  <c r="J41" i="1"/>
  <c r="K41" i="1" s="1"/>
  <c r="J39" i="1"/>
  <c r="K39" i="1" s="1"/>
  <c r="J37" i="1"/>
  <c r="K37" i="1" s="1"/>
  <c r="J35" i="1"/>
  <c r="K35" i="1" s="1"/>
  <c r="J33" i="1"/>
  <c r="K33" i="1" s="1"/>
  <c r="J51" i="1"/>
  <c r="K51" i="1" s="1"/>
  <c r="J49" i="1"/>
  <c r="K49" i="1" s="1"/>
  <c r="J32" i="1"/>
  <c r="K32" i="1" s="1"/>
  <c r="J31" i="1"/>
  <c r="K31" i="1" s="1"/>
  <c r="J29" i="1"/>
  <c r="K29" i="1" s="1"/>
  <c r="J46" i="1"/>
  <c r="K46" i="1" s="1"/>
  <c r="J42" i="1"/>
  <c r="K42" i="1" s="1"/>
  <c r="J34" i="1"/>
  <c r="K34" i="1" s="1"/>
  <c r="J50" i="1"/>
  <c r="K50" i="1" s="1"/>
  <c r="J38" i="1"/>
  <c r="K38" i="1" s="1"/>
  <c r="J30" i="1"/>
  <c r="K30" i="1" s="1"/>
  <c r="S26" i="12"/>
  <c r="T26" i="12" s="1"/>
  <c r="S27" i="12"/>
  <c r="T27" i="12" s="1"/>
  <c r="S28" i="12"/>
  <c r="T28" i="12" s="1"/>
  <c r="S29" i="12"/>
  <c r="T29" i="12" s="1"/>
  <c r="S30" i="12"/>
  <c r="T30" i="12" s="1"/>
  <c r="S31" i="12"/>
  <c r="T31" i="12" s="1"/>
  <c r="S32" i="12"/>
  <c r="T32" i="12" s="1"/>
  <c r="S33" i="12"/>
  <c r="T33" i="12"/>
  <c r="S34" i="12"/>
  <c r="T34" i="12" s="1"/>
  <c r="S35" i="12"/>
  <c r="T35" i="12" s="1"/>
  <c r="S36" i="12"/>
  <c r="T36" i="12" s="1"/>
  <c r="S37" i="12"/>
  <c r="T37" i="12" s="1"/>
  <c r="S38" i="12"/>
  <c r="T38" i="12" s="1"/>
  <c r="S39" i="12"/>
  <c r="T39" i="12" s="1"/>
  <c r="S40" i="12"/>
  <c r="T40" i="12" s="1"/>
  <c r="S41" i="12"/>
  <c r="T41" i="12"/>
  <c r="S42" i="12"/>
  <c r="T42" i="12" s="1"/>
  <c r="S43" i="12"/>
  <c r="T43" i="12" s="1"/>
  <c r="T44" i="12"/>
  <c r="S45" i="12"/>
  <c r="T45" i="12" s="1"/>
  <c r="S46" i="12"/>
  <c r="T46" i="12" s="1"/>
  <c r="S47" i="12"/>
  <c r="T47" i="12" s="1"/>
  <c r="S48" i="12"/>
  <c r="T48" i="12" s="1"/>
  <c r="S49" i="12"/>
  <c r="T49" i="12"/>
  <c r="V42" i="10"/>
  <c r="U42" i="10"/>
  <c r="U26" i="10"/>
  <c r="V26" i="10" s="1"/>
  <c r="U27" i="10"/>
  <c r="V27" i="10"/>
  <c r="U28" i="10"/>
  <c r="V28" i="10" s="1"/>
  <c r="U29" i="10"/>
  <c r="V29" i="10"/>
  <c r="U30" i="10"/>
  <c r="V30" i="10" s="1"/>
  <c r="U31" i="10"/>
  <c r="V31" i="10"/>
  <c r="U32" i="10"/>
  <c r="V32" i="10" s="1"/>
  <c r="U33" i="10"/>
  <c r="V33" i="10"/>
  <c r="U34" i="10"/>
  <c r="V34" i="10" s="1"/>
  <c r="U35" i="10"/>
  <c r="V35" i="10"/>
  <c r="U36" i="10"/>
  <c r="V36" i="10" s="1"/>
  <c r="U37" i="10"/>
  <c r="V37" i="10"/>
  <c r="U38" i="10"/>
  <c r="V38" i="10" s="1"/>
  <c r="U39" i="10"/>
  <c r="V39" i="10"/>
  <c r="U40" i="10"/>
  <c r="V40" i="10" s="1"/>
  <c r="U41" i="10"/>
  <c r="V41" i="10"/>
  <c r="U43" i="10"/>
  <c r="V43" i="10"/>
  <c r="U44" i="10"/>
  <c r="V44" i="10" s="1"/>
  <c r="U45" i="10"/>
  <c r="V45" i="10"/>
  <c r="V46" i="10"/>
  <c r="U47" i="10"/>
  <c r="V47" i="10"/>
  <c r="U48" i="10"/>
  <c r="V48" i="10" s="1"/>
  <c r="U49" i="10"/>
  <c r="V49" i="10"/>
  <c r="T5" i="12" l="1"/>
  <c r="S5" i="12"/>
  <c r="S4" i="12"/>
  <c r="V5" i="10"/>
  <c r="U5" i="10"/>
  <c r="V8" i="10" l="1"/>
  <c r="V13" i="10"/>
  <c r="V17" i="10"/>
  <c r="V21" i="10"/>
  <c r="V25" i="10"/>
  <c r="T4" i="12"/>
  <c r="I7" i="1" s="1"/>
  <c r="T6" i="12"/>
  <c r="T8" i="12"/>
  <c r="T10" i="12"/>
  <c r="T12" i="12"/>
  <c r="T14" i="12"/>
  <c r="T16" i="12"/>
  <c r="T18" i="12"/>
  <c r="T20" i="12"/>
  <c r="T22" i="12"/>
  <c r="T24" i="12"/>
  <c r="S25" i="12"/>
  <c r="T25" i="12" s="1"/>
  <c r="S24" i="12"/>
  <c r="S23" i="12"/>
  <c r="T23" i="12" s="1"/>
  <c r="S22" i="12"/>
  <c r="S21" i="12"/>
  <c r="T21" i="12" s="1"/>
  <c r="S20" i="12"/>
  <c r="S19" i="12"/>
  <c r="T19" i="12" s="1"/>
  <c r="S18" i="12"/>
  <c r="S17" i="12"/>
  <c r="T17" i="12" s="1"/>
  <c r="S16" i="12"/>
  <c r="S15" i="12"/>
  <c r="T15" i="12" s="1"/>
  <c r="S14" i="12"/>
  <c r="S13" i="12"/>
  <c r="T13" i="12" s="1"/>
  <c r="S12" i="12"/>
  <c r="S11" i="12"/>
  <c r="T11" i="12" s="1"/>
  <c r="S10" i="12"/>
  <c r="S9" i="12"/>
  <c r="T9" i="12" s="1"/>
  <c r="S8" i="12"/>
  <c r="S7" i="12"/>
  <c r="T7" i="12" s="1"/>
  <c r="S6" i="12"/>
  <c r="S3" i="12"/>
  <c r="T3" i="12" s="1"/>
  <c r="U3" i="10"/>
  <c r="U11" i="10"/>
  <c r="V11" i="10" s="1"/>
  <c r="V3" i="10"/>
  <c r="U6" i="10"/>
  <c r="V6" i="10" s="1"/>
  <c r="U7" i="10"/>
  <c r="V7" i="10" s="1"/>
  <c r="U8" i="10"/>
  <c r="U9" i="10"/>
  <c r="U10" i="10"/>
  <c r="V10" i="10" s="1"/>
  <c r="U12" i="10"/>
  <c r="V12" i="10" s="1"/>
  <c r="U13" i="10"/>
  <c r="U14" i="10"/>
  <c r="V14" i="10" s="1"/>
  <c r="U15" i="10"/>
  <c r="V15" i="10" s="1"/>
  <c r="U16" i="10"/>
  <c r="V16" i="10" s="1"/>
  <c r="U17" i="10"/>
  <c r="U18" i="10"/>
  <c r="V18" i="10" s="1"/>
  <c r="U19" i="10"/>
  <c r="V19" i="10" s="1"/>
  <c r="U20" i="10"/>
  <c r="V20" i="10" s="1"/>
  <c r="U21" i="10"/>
  <c r="U22" i="10"/>
  <c r="V22" i="10" s="1"/>
  <c r="U23" i="10"/>
  <c r="V23" i="10" s="1"/>
  <c r="U24" i="10"/>
  <c r="V24" i="10" s="1"/>
  <c r="U25" i="10"/>
  <c r="V9" i="10" l="1"/>
  <c r="H7" i="1"/>
  <c r="F51" i="3" l="1"/>
  <c r="J15" i="1" l="1"/>
  <c r="K15" i="1" s="1"/>
  <c r="J16" i="1"/>
  <c r="K16" i="1" s="1"/>
  <c r="K5" i="7" l="1"/>
  <c r="L5" i="7" s="1"/>
  <c r="K6" i="7"/>
  <c r="L6" i="7" s="1"/>
  <c r="K7" i="7"/>
  <c r="L7" i="7" s="1"/>
  <c r="K8" i="7"/>
  <c r="L8" i="7" s="1"/>
  <c r="K9" i="7"/>
  <c r="L9" i="7" s="1"/>
  <c r="K10" i="7"/>
  <c r="L10" i="7" s="1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9" i="7"/>
  <c r="L19" i="7" s="1"/>
  <c r="K20" i="7"/>
  <c r="L20" i="7" s="1"/>
  <c r="K21" i="7"/>
  <c r="L21" i="7" s="1"/>
  <c r="K22" i="7"/>
  <c r="L22" i="7" s="1"/>
  <c r="K23" i="7"/>
  <c r="L23" i="7" s="1"/>
  <c r="K24" i="7"/>
  <c r="L24" i="7" s="1"/>
  <c r="K25" i="7"/>
  <c r="L25" i="7" s="1"/>
  <c r="L4" i="7" l="1"/>
  <c r="L51" i="7" l="1"/>
  <c r="L50" i="7"/>
  <c r="L52" i="7" s="1"/>
  <c r="B2" i="15"/>
  <c r="B4" i="15" l="1"/>
  <c r="B3" i="15"/>
  <c r="Q51" i="3"/>
  <c r="R51" i="3"/>
  <c r="U51" i="3"/>
  <c r="V51" i="3"/>
  <c r="W51" i="3"/>
  <c r="X51" i="3"/>
  <c r="S51" i="3"/>
  <c r="T51" i="3"/>
  <c r="L51" i="3"/>
  <c r="M51" i="3"/>
  <c r="N51" i="3"/>
  <c r="O51" i="3"/>
  <c r="G51" i="3"/>
  <c r="H51" i="3"/>
  <c r="I51" i="3"/>
  <c r="J51" i="3"/>
  <c r="K51" i="3" l="1"/>
  <c r="P51" i="3"/>
  <c r="AB53" i="3" l="1"/>
  <c r="J52" i="7"/>
  <c r="I52" i="7"/>
  <c r="H52" i="7"/>
  <c r="G52" i="7"/>
  <c r="J28" i="1" l="1"/>
  <c r="K28" i="1" s="1"/>
  <c r="J27" i="1"/>
  <c r="K27" i="1" s="1"/>
  <c r="J23" i="1"/>
  <c r="K23" i="1" s="1"/>
  <c r="J20" i="1"/>
  <c r="K20" i="1" s="1"/>
  <c r="J19" i="1"/>
  <c r="K19" i="1" s="1"/>
  <c r="J17" i="1"/>
  <c r="K17" i="1" s="1"/>
  <c r="J13" i="1"/>
  <c r="K13" i="1" s="1"/>
  <c r="J12" i="1"/>
  <c r="K12" i="1" s="1"/>
  <c r="J11" i="1"/>
  <c r="K11" i="1" s="1"/>
  <c r="J9" i="1"/>
  <c r="K9" i="1" s="1"/>
  <c r="AA24" i="3"/>
  <c r="AB24" i="3" s="1"/>
  <c r="AA23" i="3"/>
  <c r="AB23" i="3" s="1"/>
  <c r="AA22" i="3"/>
  <c r="AB22" i="3" s="1"/>
  <c r="AA21" i="3"/>
  <c r="AB21" i="3" s="1"/>
  <c r="AA20" i="3"/>
  <c r="AB20" i="3" s="1"/>
  <c r="AA19" i="3"/>
  <c r="AB19" i="3" s="1"/>
  <c r="AA18" i="3"/>
  <c r="AB18" i="3" s="1"/>
  <c r="AA17" i="3"/>
  <c r="AB17" i="3" s="1"/>
  <c r="AA16" i="3"/>
  <c r="AB16" i="3" s="1"/>
  <c r="AA15" i="3"/>
  <c r="AB15" i="3" s="1"/>
  <c r="AA14" i="3"/>
  <c r="AB14" i="3" s="1"/>
  <c r="AA13" i="3"/>
  <c r="AB13" i="3" s="1"/>
  <c r="AA12" i="3"/>
  <c r="AB12" i="3" s="1"/>
  <c r="AA11" i="3"/>
  <c r="AB11" i="3" s="1"/>
  <c r="AA10" i="3"/>
  <c r="AB10" i="3" s="1"/>
  <c r="AA9" i="3"/>
  <c r="AB9" i="3" s="1"/>
  <c r="AA8" i="3"/>
  <c r="AB8" i="3" s="1"/>
  <c r="AA7" i="3"/>
  <c r="AB7" i="3" s="1"/>
  <c r="AA6" i="3"/>
  <c r="AB6" i="3" s="1"/>
  <c r="AA5" i="3"/>
  <c r="AB5" i="3" s="1"/>
  <c r="AA4" i="3"/>
  <c r="AB4" i="3" l="1"/>
  <c r="AA49" i="3"/>
  <c r="AA51" i="3" s="1"/>
  <c r="AA50" i="3"/>
  <c r="F7" i="1"/>
  <c r="J25" i="1"/>
  <c r="K25" i="1" s="1"/>
  <c r="J21" i="1"/>
  <c r="K21" i="1" s="1"/>
  <c r="J18" i="1"/>
  <c r="K18" i="1" s="1"/>
  <c r="J14" i="1"/>
  <c r="K14" i="1" s="1"/>
  <c r="J10" i="1"/>
  <c r="K10" i="1" s="1"/>
  <c r="J22" i="1"/>
  <c r="K22" i="1" s="1"/>
  <c r="J26" i="1"/>
  <c r="K26" i="1" s="1"/>
  <c r="J24" i="1"/>
  <c r="K24" i="1" s="1"/>
  <c r="J7" i="1" l="1"/>
  <c r="K7" i="1" s="1"/>
  <c r="AB49" i="3"/>
  <c r="AB51" i="3" s="1"/>
  <c r="AB50" i="3"/>
  <c r="F8" i="1"/>
  <c r="J8" i="1" s="1"/>
  <c r="K8" i="1" s="1"/>
</calcChain>
</file>

<file path=xl/sharedStrings.xml><?xml version="1.0" encoding="utf-8"?>
<sst xmlns="http://schemas.openxmlformats.org/spreadsheetml/2006/main" count="259" uniqueCount="102">
  <si>
    <t>ลำดับ</t>
  </si>
  <si>
    <t>สาขา</t>
  </si>
  <si>
    <t>รหัสนักศึกษา</t>
  </si>
  <si>
    <t>รายชื่อนักศึกษา</t>
  </si>
  <si>
    <t>สถานประกอบการ</t>
  </si>
  <si>
    <t>รวมคะแนน</t>
  </si>
  <si>
    <t>1. ความรับผิดชอบต่อหน้าที่</t>
  </si>
  <si>
    <t>2. ความรู้ ความสามารถในการปฏิบัติงาน</t>
  </si>
  <si>
    <t>3. คุณลักษณะส่วนบุคคล</t>
  </si>
  <si>
    <t>4.สรุปคุณภาพโดยรวมของนักศึกษารายนี้</t>
  </si>
  <si>
    <t>หมายเหตุ คะแนนเต็มจากแบบประเมิน 105 คะแนน   (คะแนนที่ได้ ___ ÷ 3.5) =</t>
  </si>
  <si>
    <t>ข้อเสนอแนะ</t>
  </si>
  <si>
    <t>รหัส</t>
  </si>
  <si>
    <t>รวม</t>
  </si>
  <si>
    <t>คะแนน</t>
  </si>
  <si>
    <t>จุดเด่น</t>
  </si>
  <si>
    <t>ข้อควรปรับปรุง</t>
  </si>
  <si>
    <t>รับ</t>
  </si>
  <si>
    <t>ไม่รับ</t>
  </si>
  <si>
    <t>ไม่แน่ใจ</t>
  </si>
  <si>
    <t>ข้อคิดเห็นเพิ่มเติม</t>
  </si>
  <si>
    <t>ค่าเฉลี่ย</t>
  </si>
  <si>
    <t>SD</t>
  </si>
  <si>
    <t>ร้อยละ</t>
  </si>
  <si>
    <t>สาขาวิชา</t>
  </si>
  <si>
    <t xml:space="preserve">รายชื่อนักศึกษา </t>
  </si>
  <si>
    <t xml:space="preserve">สถานประกอบการ </t>
  </si>
  <si>
    <t>คะแนนรวม</t>
  </si>
  <si>
    <t>หัวข้อการประเมิน</t>
  </si>
  <si>
    <t>ลำดับหัวข้อการประเมิน / คะแนนเต็ม</t>
  </si>
  <si>
    <t>ผลสำเร็จของงาน</t>
  </si>
  <si>
    <t>ความรู้ความสามารถ</t>
  </si>
  <si>
    <t>ความรับผิดชอบต่อหน้าที่</t>
  </si>
  <si>
    <t>ลักษณะส่วนบุคคล</t>
  </si>
  <si>
    <t xml:space="preserve">หมายเหตุ : </t>
  </si>
  <si>
    <t>2. สถานประกอบการเป็นผู้ประเมิน (ดึงข้อมูลผ่านระบบ)</t>
  </si>
  <si>
    <t>2. คณาจารย์นิเทศ/อาจารย์ประสานงานสหกิจศึกษา เป็นผู้ประเมิน (โดยการกรอกคะแนน)</t>
  </si>
  <si>
    <t>2. คณาจารย์นิเทศ/อาจารย์ประสานงานสหกิจศึกษา เป็นผู้ประเมิน (ดึงข้อมูลผ่านระบบ)</t>
  </si>
  <si>
    <t>หารจำนวน นักศึกษา</t>
  </si>
  <si>
    <t>ปฏิบัติงานระหว่าง ..................................................................</t>
  </si>
  <si>
    <t>1. แบบประเมินผลการปฏิบัติงาน</t>
  </si>
  <si>
    <t>1. แบบบันทึกการนิเทศนักศึกษา  ส่วนที่ 2</t>
  </si>
  <si>
    <t>1.  แบบประเมินความพึงพอใจของสถานประกอบการ</t>
  </si>
  <si>
    <t>1. แบบประเมินผลรายงานสหกิจศึกษา</t>
  </si>
  <si>
    <t xml:space="preserve">แบบบันทึกการนิเทศงาน ส่วนที่ 2 
</t>
  </si>
  <si>
    <t>(30 คะแนน)</t>
  </si>
  <si>
    <t xml:space="preserve">แบบประเมินผลการปฏิบัติงาน  
</t>
  </si>
  <si>
    <t>(50 คะแนน)</t>
  </si>
  <si>
    <t>(10 คะแนน)</t>
  </si>
  <si>
    <t xml:space="preserve">ประเมินการนำเสนอ  </t>
  </si>
  <si>
    <t>1. แบบประเมินการนำเสนอ</t>
  </si>
  <si>
    <t xml:space="preserve">แบบประเมินผลรายงาน  </t>
  </si>
  <si>
    <t>อ.นิเทศ</t>
  </si>
  <si>
    <t>P</t>
  </si>
  <si>
    <t>(100 คะแนน)</t>
  </si>
  <si>
    <t>อ.ประสาน / อ.นิเทศ</t>
  </si>
  <si>
    <t xml:space="preserve">คณะวิศวกรรมศาสตร์และเทคโนโลยี มหาวิทยาลัยเทคโนโลยีราชมงคลอีสาน นักศึกษาระดับปริญญาตรี  ภาคการศึกษาที่...........ปีการศึกษา......................... </t>
  </si>
  <si>
    <t>การส่งเอกสาร/ระยะเวลา</t>
  </si>
  <si>
    <t xml:space="preserve">ส่งภายใน สัปดาห์ที่ 2-3 </t>
  </si>
  <si>
    <t>ส่งภายใน สัปดาห์ที่ 1</t>
  </si>
  <si>
    <t>1. การจัดการและสนับสนุน</t>
  </si>
  <si>
    <t>2. ปริมาณงานและคุณภาพ</t>
  </si>
  <si>
    <t>4.สรุปคุณภาพโดยรวมของสถานประกอบการ</t>
  </si>
  <si>
    <t>รวมคะแนน 85 คะแนน</t>
  </si>
  <si>
    <t>ค่าเฉลี่ย เต็ม 5 คะแนน</t>
  </si>
  <si>
    <t>ข้อมูลจาก : แบบประเมินผลปฏิบัติงาน (ผู้ให้ข้อมูล : สถานประกอบการ)</t>
  </si>
  <si>
    <t>ข้อมูลจาก : แบบประเมินผลการปฏิบัติงาน (ผู้ให้ข้อมูล : สถานประกอบการ)</t>
  </si>
  <si>
    <t>ข้อมูลจาก : แบบประเมินความพึงพอใจต่อการรับนักศึกษา</t>
  </si>
  <si>
    <t>1. ประโยชน์ที่ได้รับ</t>
  </si>
  <si>
    <t>2. ระดับความพึงพอใจ</t>
  </si>
  <si>
    <t>3. ระยะเวลาการฝึกงาน</t>
  </si>
  <si>
    <t>4. ช่วงเวลาของการฝึกงาน</t>
  </si>
  <si>
    <t>5. ประสิทธิภาพการทำงาน</t>
  </si>
  <si>
    <t>1. ผลสำเร็จของงาน</t>
  </si>
  <si>
    <t>2. ความรู้ความสามารถ</t>
  </si>
  <si>
    <t>3. ความรับผิดชอบต่อหน้าที่</t>
  </si>
  <si>
    <t>4. ลักษณะส่วนบุคคล</t>
  </si>
  <si>
    <t>1. รับ</t>
  </si>
  <si>
    <t>2. ไม่แน่ใจ</t>
  </si>
  <si>
    <t>2. ไม่รับ</t>
  </si>
  <si>
    <t>หมายเหตุ : วิธีคิดร้อยละ มาจากการคำนวณจากร้อยละ ของแต่ละหัวข้อบวกกัน แล้วหารด้วยจำนวนข้อ</t>
  </si>
  <si>
    <t>การคิดอย่างมีวิจารณญาณ</t>
  </si>
  <si>
    <t>คะแนนเต็ม 50</t>
  </si>
  <si>
    <t>การคิดริเริ่มสร้างสรรค์และนวัตกรรม</t>
  </si>
  <si>
    <t>หมายเหตุ :    1.           ช่องแบบประเมินผลการปฏิบัติงาน โปรดเลือกให้ตรงกับรายวิชาของนักศึกษา (ฝึกงาน / สหกิจศึกษา 1 สหกิจศึกษา 2 / สหกิจศึกษา 3)</t>
  </si>
  <si>
    <t xml:space="preserve">                 2. คะแนนรวมไม่น้อยกว่าร้อยละ  60  มีผลเป็น S</t>
  </si>
  <si>
    <t>ไม่น้อยกว่า ร้อยละ 60 = S</t>
  </si>
  <si>
    <t>น้อยกว่า ร้อยละ 60 = U</t>
  </si>
  <si>
    <t>ผลการประเมิน S / U</t>
  </si>
  <si>
    <t>แบบแจ้งแผนปฏิบัติงาน</t>
  </si>
  <si>
    <t>แบบแจ้งโครงร่าง</t>
  </si>
  <si>
    <t>แบบบันทึกการปฏิบัติงาน</t>
  </si>
  <si>
    <t>ส่งหลังเสร็จสิ้นการฝึกประสบการณ์วิชาชีพ</t>
  </si>
  <si>
    <r>
      <t xml:space="preserve">6. การคิดอย่างริเริ่มสร้างสรรค์และนวัตกรรม </t>
    </r>
    <r>
      <rPr>
        <sz val="16"/>
        <color rgb="FFFF0000"/>
        <rFont val="TH SarabunPSK"/>
        <family val="2"/>
      </rPr>
      <t>(สหกิจศึกษา 3)</t>
    </r>
  </si>
  <si>
    <r>
      <t xml:space="preserve">5. การคิดอย่างมีวิจารณญาณและการแก้ไขปัญหา </t>
    </r>
    <r>
      <rPr>
        <sz val="16"/>
        <color rgb="FFFF0000"/>
        <rFont val="TH SarabunPSK"/>
        <family val="2"/>
      </rPr>
      <t>(สหกิจศึกษา 2 และสหกิจศึกษา 3)</t>
    </r>
  </si>
  <si>
    <t>แบบบันทึกคะแนนนักศึกษาออกฝึประสบการณ์วิชาชีพ ภาคการศึกษาที่ ........ ปีการศึกษา........................</t>
  </si>
  <si>
    <t>ใช้ประโยชน์ด้านใด</t>
  </si>
  <si>
    <t>โครงงานได้ใช้ประโยชน์หรือไม่</t>
  </si>
  <si>
    <t>สรุปคะแนนภาพรวมต่อ นศ.</t>
  </si>
  <si>
    <t>คะแนนเต็ม 100 / 2</t>
  </si>
  <si>
    <t>คะแนนเต็ม 110 / 2.2</t>
  </si>
  <si>
    <t>คะแนนเต็ม 125 /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</si>
</sst>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0070C0"/>
      <name val="TH SarabunPSK"/>
      <family val="2"/>
    </font>
    <font>
      <sz val="16"/>
      <name val="TH SarabunPSK"/>
      <family val="2"/>
    </font>
    <font>
      <sz val="11"/>
      <color theme="1"/>
      <name val="Arial"/>
      <family val="2"/>
    </font>
    <font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4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6"/>
      <name val="Cordia New"/>
      <family val="2"/>
    </font>
    <font>
      <sz val="14"/>
      <name val="TH SarabunPSK"/>
      <family val="2"/>
    </font>
    <font>
      <sz val="10"/>
      <name val="Wingdings 2"/>
      <family val="1"/>
      <charset val="2"/>
    </font>
    <font>
      <sz val="10"/>
      <name val="TH SarabunPSK"/>
      <family val="2"/>
    </font>
    <font>
      <sz val="12"/>
      <color indexed="8"/>
      <name val="TH SarabunPSK"/>
      <family val="2"/>
    </font>
    <font>
      <sz val="10"/>
      <name val="Cordia New"/>
      <family val="2"/>
    </font>
    <font>
      <b/>
      <sz val="16"/>
      <name val="Wingdings 2"/>
      <family val="1"/>
      <charset val="2"/>
    </font>
    <font>
      <sz val="16"/>
      <color rgb="FFFF0000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4691D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3">
    <xf numFmtId="0" fontId="0" fillId="0" borderId="0" xfId="0"/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NumberFormat="1" applyFont="1" applyAlignment="1" applyProtection="1">
      <alignment horizontal="center" vertical="center" shrinkToFit="1"/>
      <protection hidden="1"/>
    </xf>
    <xf numFmtId="0" fontId="5" fillId="0" borderId="0" xfId="0" applyNumberFormat="1" applyFont="1" applyAlignment="1" applyProtection="1">
      <alignment horizontal="center" vertical="center" shrinkToFit="1"/>
      <protection hidden="1"/>
    </xf>
    <xf numFmtId="0" fontId="5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 shrinkToFit="1"/>
    </xf>
    <xf numFmtId="0" fontId="5" fillId="0" borderId="1" xfId="4" applyNumberFormat="1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3" fillId="8" borderId="1" xfId="4" applyNumberFormat="1" applyFont="1" applyFill="1" applyBorder="1" applyAlignment="1">
      <alignment horizontal="center" vertical="center"/>
    </xf>
    <xf numFmtId="2" fontId="3" fillId="9" borderId="1" xfId="4" applyNumberFormat="1" applyFont="1" applyFill="1" applyBorder="1" applyAlignment="1">
      <alignment horizontal="center" vertical="center"/>
    </xf>
    <xf numFmtId="2" fontId="3" fillId="10" borderId="1" xfId="4" applyNumberFormat="1" applyFont="1" applyFill="1" applyBorder="1" applyAlignment="1">
      <alignment horizontal="center" vertical="center"/>
    </xf>
    <xf numFmtId="2" fontId="3" fillId="6" borderId="1" xfId="4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2" borderId="7" xfId="4" applyNumberFormat="1" applyFont="1" applyFill="1" applyBorder="1" applyAlignment="1">
      <alignment horizontal="center" vertical="top" wrapText="1"/>
    </xf>
    <xf numFmtId="0" fontId="3" fillId="3" borderId="7" xfId="4" applyNumberFormat="1" applyFont="1" applyFill="1" applyBorder="1" applyAlignment="1">
      <alignment horizontal="center" vertical="top" wrapText="1"/>
    </xf>
    <xf numFmtId="0" fontId="3" fillId="7" borderId="7" xfId="4" applyNumberFormat="1" applyFont="1" applyFill="1" applyBorder="1" applyAlignment="1">
      <alignment horizontal="center" vertical="top" wrapText="1"/>
    </xf>
    <xf numFmtId="2" fontId="3" fillId="8" borderId="2" xfId="4" applyNumberFormat="1" applyFont="1" applyFill="1" applyBorder="1" applyAlignment="1">
      <alignment horizontal="center" vertical="center"/>
    </xf>
    <xf numFmtId="2" fontId="3" fillId="9" borderId="2" xfId="4" applyNumberFormat="1" applyFont="1" applyFill="1" applyBorder="1" applyAlignment="1">
      <alignment horizontal="center" vertical="center"/>
    </xf>
    <xf numFmtId="2" fontId="3" fillId="6" borderId="2" xfId="4" applyNumberFormat="1" applyFont="1" applyFill="1" applyBorder="1" applyAlignment="1">
      <alignment horizontal="center" vertical="center"/>
    </xf>
    <xf numFmtId="2" fontId="3" fillId="10" borderId="2" xfId="4" applyNumberFormat="1" applyFont="1" applyFill="1" applyBorder="1" applyAlignment="1">
      <alignment horizontal="center" vertical="center"/>
    </xf>
    <xf numFmtId="2" fontId="2" fillId="8" borderId="2" xfId="1" applyNumberFormat="1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2" fontId="5" fillId="7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2" fontId="7" fillId="7" borderId="4" xfId="0" applyNumberFormat="1" applyFont="1" applyFill="1" applyBorder="1" applyAlignment="1">
      <alignment horizontal="center" vertical="center"/>
    </xf>
    <xf numFmtId="2" fontId="5" fillId="7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2" fillId="8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" fontId="2" fillId="9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2" fillId="10" borderId="1" xfId="1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1" xfId="0" applyFont="1" applyBorder="1"/>
    <xf numFmtId="0" fontId="5" fillId="0" borderId="1" xfId="0" applyNumberFormat="1" applyFont="1" applyBorder="1" applyAlignment="1" applyProtection="1">
      <alignment horizontal="left" vertical="center" shrinkToFit="1"/>
      <protection hidden="1"/>
    </xf>
    <xf numFmtId="0" fontId="5" fillId="0" borderId="1" xfId="0" applyNumberFormat="1" applyFont="1" applyBorder="1" applyAlignment="1" applyProtection="1">
      <alignment horizontal="center" vertical="center" shrinkToFit="1"/>
      <protection hidden="1"/>
    </xf>
    <xf numFmtId="0" fontId="5" fillId="0" borderId="1" xfId="0" applyNumberFormat="1" applyFont="1" applyBorder="1" applyAlignment="1">
      <alignment horizontal="left" vertical="center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13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7" fillId="0" borderId="6" xfId="0" applyNumberFormat="1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 vertical="center" shrinkToFit="1"/>
      <protection hidden="1"/>
    </xf>
    <xf numFmtId="1" fontId="3" fillId="0" borderId="1" xfId="0" applyNumberFormat="1" applyFont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 shrinkToFit="1"/>
    </xf>
    <xf numFmtId="0" fontId="5" fillId="13" borderId="1" xfId="0" applyFont="1" applyFill="1" applyBorder="1" applyAlignment="1">
      <alignment horizontal="center" vertical="center"/>
    </xf>
    <xf numFmtId="0" fontId="7" fillId="13" borderId="1" xfId="2" applyFont="1" applyFill="1" applyBorder="1" applyAlignment="1">
      <alignment shrinkToFi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2" applyFont="1" applyFill="1" applyBorder="1" applyAlignment="1">
      <alignment horizontal="left" shrinkToFit="1"/>
    </xf>
    <xf numFmtId="0" fontId="3" fillId="14" borderId="1" xfId="0" applyNumberFormat="1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0" fontId="3" fillId="14" borderId="7" xfId="0" applyNumberFormat="1" applyFont="1" applyFill="1" applyBorder="1" applyAlignment="1">
      <alignment horizontal="center" vertical="center" wrapText="1"/>
    </xf>
    <xf numFmtId="0" fontId="3" fillId="15" borderId="1" xfId="0" applyNumberFormat="1" applyFont="1" applyFill="1" applyBorder="1" applyAlignment="1">
      <alignment horizontal="center" vertical="center"/>
    </xf>
    <xf numFmtId="0" fontId="3" fillId="15" borderId="7" xfId="0" applyNumberFormat="1" applyFont="1" applyFill="1" applyBorder="1" applyAlignment="1">
      <alignment horizontal="center" vertical="center" wrapText="1"/>
    </xf>
    <xf numFmtId="0" fontId="3" fillId="1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17" borderId="1" xfId="0" applyNumberFormat="1" applyFont="1" applyFill="1" applyBorder="1" applyAlignment="1">
      <alignment horizontal="center" vertical="center" wrapText="1" shrinkToFit="1"/>
    </xf>
    <xf numFmtId="0" fontId="3" fillId="19" borderId="1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0" applyNumberFormat="1" applyFont="1" applyAlignment="1">
      <alignment horizontal="left" vertical="center"/>
    </xf>
    <xf numFmtId="1" fontId="3" fillId="5" borderId="1" xfId="4" applyNumberFormat="1" applyFont="1" applyFill="1" applyBorder="1" applyAlignment="1">
      <alignment horizontal="center" vertical="center"/>
    </xf>
    <xf numFmtId="1" fontId="3" fillId="11" borderId="2" xfId="4" applyNumberFormat="1" applyFont="1" applyFill="1" applyBorder="1" applyAlignment="1">
      <alignment horizontal="center" vertical="center"/>
    </xf>
    <xf numFmtId="1" fontId="3" fillId="11" borderId="1" xfId="4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2" applyFont="1" applyFill="1" applyBorder="1"/>
    <xf numFmtId="0" fontId="5" fillId="0" borderId="1" xfId="2" applyFont="1" applyFill="1" applyBorder="1" applyAlignment="1">
      <alignment horizontal="left"/>
    </xf>
    <xf numFmtId="0" fontId="7" fillId="0" borderId="1" xfId="2" applyFont="1" applyFill="1" applyBorder="1"/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shrinkToFit="1"/>
    </xf>
    <xf numFmtId="0" fontId="7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12" borderId="6" xfId="0" applyNumberFormat="1" applyFont="1" applyFill="1" applyBorder="1" applyAlignment="1">
      <alignment horizontal="center" vertical="center" wrapText="1" shrinkToFit="1"/>
    </xf>
    <xf numFmtId="0" fontId="3" fillId="13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2" fillId="12" borderId="1" xfId="0" applyNumberFormat="1" applyFont="1" applyFill="1" applyBorder="1" applyAlignment="1">
      <alignment horizontal="center" vertical="top" wrapText="1" shrinkToFit="1"/>
    </xf>
    <xf numFmtId="0" fontId="3" fillId="19" borderId="7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Font="1"/>
    <xf numFmtId="0" fontId="14" fillId="0" borderId="1" xfId="0" applyFont="1" applyBorder="1" applyAlignment="1">
      <alignment horizontal="center"/>
    </xf>
    <xf numFmtId="0" fontId="11" fillId="0" borderId="1" xfId="0" applyFont="1" applyBorder="1"/>
    <xf numFmtId="0" fontId="15" fillId="0" borderId="1" xfId="0" applyFont="1" applyFill="1" applyBorder="1" applyAlignment="1">
      <alignment horizontal="center" readingOrder="1"/>
    </xf>
    <xf numFmtId="0" fontId="12" fillId="0" borderId="0" xfId="0" applyFont="1" applyAlignment="1">
      <alignment readingOrder="1"/>
    </xf>
    <xf numFmtId="0" fontId="11" fillId="0" borderId="0" xfId="0" applyFont="1"/>
    <xf numFmtId="0" fontId="11" fillId="0" borderId="4" xfId="0" applyFont="1" applyBorder="1"/>
    <xf numFmtId="0" fontId="16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0" xfId="0" applyFont="1" applyBorder="1"/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7" fillId="0" borderId="1" xfId="0" applyFont="1" applyBorder="1"/>
    <xf numFmtId="0" fontId="3" fillId="4" borderId="1" xfId="0" applyFont="1" applyFill="1" applyBorder="1" applyAlignment="1">
      <alignment horizontal="center" readingOrder="1"/>
    </xf>
    <xf numFmtId="0" fontId="3" fillId="15" borderId="1" xfId="0" applyFont="1" applyFill="1" applyBorder="1" applyAlignment="1">
      <alignment horizontal="center" readingOrder="1"/>
    </xf>
    <xf numFmtId="0" fontId="3" fillId="20" borderId="1" xfId="0" applyFont="1" applyFill="1" applyBorder="1" applyAlignment="1">
      <alignment horizontal="center" readingOrder="1"/>
    </xf>
    <xf numFmtId="0" fontId="3" fillId="3" borderId="1" xfId="0" applyFont="1" applyFill="1" applyBorder="1" applyAlignment="1">
      <alignment horizontal="center" readingOrder="1"/>
    </xf>
    <xf numFmtId="0" fontId="3" fillId="2" borderId="1" xfId="0" applyFont="1" applyFill="1" applyBorder="1" applyAlignment="1">
      <alignment horizontal="center" readingOrder="1"/>
    </xf>
    <xf numFmtId="0" fontId="3" fillId="14" borderId="1" xfId="0" applyFont="1" applyFill="1" applyBorder="1" applyAlignment="1">
      <alignment horizontal="center" readingOrder="1"/>
    </xf>
    <xf numFmtId="0" fontId="19" fillId="0" borderId="1" xfId="0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center" vertical="center" readingOrder="1"/>
    </xf>
    <xf numFmtId="0" fontId="3" fillId="14" borderId="7" xfId="4" applyNumberFormat="1" applyFont="1" applyFill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1" fontId="3" fillId="0" borderId="1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Alignment="1">
      <alignment horizontal="center" vertical="center"/>
    </xf>
    <xf numFmtId="2" fontId="3" fillId="5" borderId="1" xfId="4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justify"/>
    </xf>
    <xf numFmtId="0" fontId="7" fillId="0" borderId="0" xfId="0" applyFont="1"/>
    <xf numFmtId="0" fontId="5" fillId="0" borderId="0" xfId="0" applyFont="1" applyAlignment="1"/>
    <xf numFmtId="0" fontId="2" fillId="12" borderId="0" xfId="0" applyFont="1" applyFill="1"/>
    <xf numFmtId="0" fontId="3" fillId="13" borderId="0" xfId="0" applyFont="1" applyFill="1"/>
    <xf numFmtId="2" fontId="7" fillId="0" borderId="0" xfId="0" applyNumberFormat="1" applyFont="1"/>
    <xf numFmtId="2" fontId="2" fillId="9" borderId="2" xfId="1" applyNumberFormat="1" applyFont="1" applyFill="1" applyBorder="1" applyAlignment="1">
      <alignment horizontal="center" vertical="center"/>
    </xf>
    <xf numFmtId="2" fontId="2" fillId="6" borderId="2" xfId="1" applyNumberFormat="1" applyFont="1" applyFill="1" applyBorder="1" applyAlignment="1">
      <alignment horizontal="center" vertical="center"/>
    </xf>
    <xf numFmtId="2" fontId="3" fillId="10" borderId="2" xfId="1" applyNumberFormat="1" applyFont="1" applyFill="1" applyBorder="1" applyAlignment="1">
      <alignment horizontal="center" vertical="center"/>
    </xf>
    <xf numFmtId="2" fontId="2" fillId="11" borderId="1" xfId="1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3" fillId="0" borderId="1" xfId="4" applyNumberFormat="1" applyFont="1" applyBorder="1" applyAlignment="1">
      <alignment horizontal="center" vertical="center"/>
    </xf>
    <xf numFmtId="0" fontId="2" fillId="18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20" borderId="1" xfId="0" applyNumberFormat="1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7" fillId="20" borderId="7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 vertical="center"/>
    </xf>
    <xf numFmtId="0" fontId="3" fillId="21" borderId="1" xfId="0" applyNumberFormat="1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7" fillId="21" borderId="7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horizontal="center" vertical="center"/>
    </xf>
    <xf numFmtId="2" fontId="2" fillId="22" borderId="1" xfId="1" applyNumberFormat="1" applyFont="1" applyFill="1" applyBorder="1" applyAlignment="1">
      <alignment horizontal="center" vertical="center"/>
    </xf>
    <xf numFmtId="2" fontId="2" fillId="22" borderId="1" xfId="0" applyNumberFormat="1" applyFont="1" applyFill="1" applyBorder="1" applyAlignment="1">
      <alignment horizontal="center" vertical="center"/>
    </xf>
    <xf numFmtId="0" fontId="5" fillId="20" borderId="6" xfId="0" applyFont="1" applyFill="1" applyBorder="1" applyAlignment="1">
      <alignment horizontal="center" vertical="center"/>
    </xf>
    <xf numFmtId="2" fontId="2" fillId="23" borderId="1" xfId="1" applyNumberFormat="1" applyFont="1" applyFill="1" applyBorder="1" applyAlignment="1">
      <alignment horizontal="center" vertical="center"/>
    </xf>
    <xf numFmtId="2" fontId="2" fillId="23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shrinkToFit="1"/>
      <protection hidden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 shrinkToFit="1"/>
    </xf>
    <xf numFmtId="0" fontId="3" fillId="19" borderId="7" xfId="0" applyNumberFormat="1" applyFont="1" applyFill="1" applyBorder="1" applyAlignment="1" applyProtection="1">
      <alignment horizontal="center" vertical="center" shrinkToFit="1"/>
      <protection hidden="1"/>
    </xf>
    <xf numFmtId="0" fontId="3" fillId="19" borderId="2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3" fillId="0" borderId="10" xfId="0" applyNumberFormat="1" applyFont="1" applyBorder="1" applyAlignment="1" applyProtection="1">
      <alignment horizontal="center" vertical="center" shrinkToFit="1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7" xfId="3" applyNumberFormat="1" applyFont="1" applyFill="1" applyBorder="1" applyAlignment="1" applyProtection="1">
      <alignment horizontal="center" vertical="center" shrinkToFit="1"/>
      <protection hidden="1"/>
    </xf>
    <xf numFmtId="0" fontId="3" fillId="0" borderId="10" xfId="3" applyNumberFormat="1" applyFont="1" applyFill="1" applyBorder="1" applyAlignment="1" applyProtection="1">
      <alignment horizontal="center" vertical="center" shrinkToFit="1"/>
      <protection hidden="1"/>
    </xf>
    <xf numFmtId="0" fontId="3" fillId="0" borderId="2" xfId="3" applyNumberFormat="1" applyFont="1" applyFill="1" applyBorder="1" applyAlignment="1" applyProtection="1">
      <alignment horizontal="center" vertical="center" shrinkToFit="1"/>
      <protection hidden="1"/>
    </xf>
    <xf numFmtId="0" fontId="3" fillId="0" borderId="7" xfId="0" applyNumberFormat="1" applyFont="1" applyBorder="1" applyAlignment="1" applyProtection="1">
      <alignment horizontal="center" vertical="center" wrapText="1" shrinkToFit="1"/>
      <protection hidden="1"/>
    </xf>
    <xf numFmtId="0" fontId="3" fillId="0" borderId="10" xfId="0" applyNumberFormat="1" applyFont="1" applyBorder="1" applyAlignment="1" applyProtection="1">
      <alignment horizontal="center" vertical="center" wrapText="1" shrinkToFit="1"/>
      <protection hidden="1"/>
    </xf>
    <xf numFmtId="0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19" borderId="4" xfId="0" applyNumberFormat="1" applyFont="1" applyFill="1" applyBorder="1" applyAlignment="1" applyProtection="1">
      <alignment horizontal="center" vertical="center" shrinkToFit="1"/>
      <protection hidden="1"/>
    </xf>
    <xf numFmtId="0" fontId="3" fillId="19" borderId="5" xfId="0" applyNumberFormat="1" applyFont="1" applyFill="1" applyBorder="1" applyAlignment="1" applyProtection="1">
      <alignment horizontal="center" vertical="center" shrinkToFit="1"/>
      <protection hidden="1"/>
    </xf>
    <xf numFmtId="0" fontId="3" fillId="19" borderId="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7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Border="1" applyAlignment="1">
      <alignment horizontal="center" vertical="center"/>
    </xf>
    <xf numFmtId="0" fontId="3" fillId="14" borderId="1" xfId="4" applyNumberFormat="1" applyFont="1" applyFill="1" applyBorder="1" applyAlignment="1">
      <alignment horizontal="center" vertical="center"/>
    </xf>
    <xf numFmtId="0" fontId="3" fillId="3" borderId="4" xfId="4" applyNumberFormat="1" applyFont="1" applyFill="1" applyBorder="1" applyAlignment="1">
      <alignment horizontal="center" vertical="center"/>
    </xf>
    <xf numFmtId="0" fontId="3" fillId="3" borderId="5" xfId="4" applyNumberFormat="1" applyFont="1" applyFill="1" applyBorder="1" applyAlignment="1">
      <alignment horizontal="center" vertical="center"/>
    </xf>
    <xf numFmtId="0" fontId="3" fillId="3" borderId="6" xfId="4" applyNumberFormat="1" applyFont="1" applyFill="1" applyBorder="1" applyAlignment="1">
      <alignment horizontal="center" vertical="center"/>
    </xf>
    <xf numFmtId="0" fontId="3" fillId="5" borderId="7" xfId="4" applyNumberFormat="1" applyFont="1" applyFill="1" applyBorder="1" applyAlignment="1">
      <alignment horizontal="center" vertical="center" wrapText="1"/>
    </xf>
    <xf numFmtId="0" fontId="3" fillId="5" borderId="2" xfId="4" applyNumberFormat="1" applyFont="1" applyFill="1" applyBorder="1" applyAlignment="1">
      <alignment horizontal="center" vertical="center" wrapText="1"/>
    </xf>
    <xf numFmtId="0" fontId="3" fillId="7" borderId="1" xfId="4" applyNumberFormat="1" applyFont="1" applyFill="1" applyBorder="1" applyAlignment="1">
      <alignment horizontal="center" vertical="center"/>
    </xf>
    <xf numFmtId="0" fontId="3" fillId="4" borderId="1" xfId="4" applyNumberFormat="1" applyFont="1" applyFill="1" applyBorder="1" applyAlignment="1">
      <alignment horizontal="center" vertical="center" wrapText="1"/>
    </xf>
    <xf numFmtId="0" fontId="3" fillId="4" borderId="7" xfId="4" applyNumberFormat="1" applyFont="1" applyFill="1" applyBorder="1" applyAlignment="1">
      <alignment horizontal="center" vertical="center" wrapText="1"/>
    </xf>
    <xf numFmtId="0" fontId="3" fillId="5" borderId="1" xfId="4" applyNumberFormat="1" applyFont="1" applyFill="1" applyBorder="1" applyAlignment="1">
      <alignment horizontal="center" vertical="center" wrapText="1"/>
    </xf>
    <xf numFmtId="0" fontId="3" fillId="5" borderId="1" xfId="4" applyNumberFormat="1" applyFont="1" applyFill="1" applyBorder="1" applyAlignment="1">
      <alignment horizontal="center" vertical="center"/>
    </xf>
    <xf numFmtId="0" fontId="3" fillId="5" borderId="7" xfId="4" applyNumberFormat="1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2" fillId="18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7" borderId="4" xfId="0" applyNumberFormat="1" applyFont="1" applyFill="1" applyBorder="1" applyAlignment="1">
      <alignment horizontal="center" vertical="center"/>
    </xf>
    <xf numFmtId="0" fontId="2" fillId="7" borderId="5" xfId="0" applyNumberFormat="1" applyFont="1" applyFill="1" applyBorder="1" applyAlignment="1">
      <alignment horizontal="center" vertical="center"/>
    </xf>
    <xf numFmtId="0" fontId="2" fillId="7" borderId="6" xfId="0" applyNumberFormat="1" applyFont="1" applyFill="1" applyBorder="1" applyAlignment="1">
      <alignment horizontal="center" vertical="center"/>
    </xf>
    <xf numFmtId="0" fontId="2" fillId="21" borderId="4" xfId="0" applyNumberFormat="1" applyFont="1" applyFill="1" applyBorder="1" applyAlignment="1">
      <alignment horizontal="center" vertical="center"/>
    </xf>
    <xf numFmtId="0" fontId="2" fillId="21" borderId="5" xfId="0" applyNumberFormat="1" applyFont="1" applyFill="1" applyBorder="1" applyAlignment="1">
      <alignment horizontal="center" vertical="center"/>
    </xf>
    <xf numFmtId="0" fontId="2" fillId="21" borderId="6" xfId="0" applyNumberFormat="1" applyFont="1" applyFill="1" applyBorder="1" applyAlignment="1">
      <alignment horizontal="center" vertical="center"/>
    </xf>
    <xf numFmtId="0" fontId="2" fillId="20" borderId="4" xfId="0" applyNumberFormat="1" applyFont="1" applyFill="1" applyBorder="1" applyAlignment="1">
      <alignment horizontal="center" vertical="center"/>
    </xf>
    <xf numFmtId="0" fontId="2" fillId="20" borderId="5" xfId="0" applyNumberFormat="1" applyFont="1" applyFill="1" applyBorder="1" applyAlignment="1">
      <alignment horizontal="center" vertical="center"/>
    </xf>
    <xf numFmtId="0" fontId="2" fillId="20" borderId="6" xfId="0" applyNumberFormat="1" applyFont="1" applyFill="1" applyBorder="1" applyAlignment="1">
      <alignment horizontal="center" vertical="center"/>
    </xf>
    <xf numFmtId="0" fontId="2" fillId="14" borderId="8" xfId="0" applyNumberFormat="1" applyFont="1" applyFill="1" applyBorder="1" applyAlignment="1">
      <alignment horizontal="center" vertical="center"/>
    </xf>
    <xf numFmtId="0" fontId="2" fillId="14" borderId="3" xfId="0" applyNumberFormat="1" applyFont="1" applyFill="1" applyBorder="1" applyAlignment="1">
      <alignment horizontal="center" vertical="center"/>
    </xf>
    <xf numFmtId="0" fontId="2" fillId="14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3" fillId="7" borderId="10" xfId="0" applyNumberFormat="1" applyFont="1" applyFill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0" fontId="3" fillId="14" borderId="7" xfId="0" applyNumberFormat="1" applyFont="1" applyFill="1" applyBorder="1" applyAlignment="1">
      <alignment horizontal="center" vertical="center"/>
    </xf>
    <xf numFmtId="0" fontId="3" fillId="14" borderId="2" xfId="0" applyNumberFormat="1" applyFont="1" applyFill="1" applyBorder="1" applyAlignment="1">
      <alignment horizontal="center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2" fontId="2" fillId="5" borderId="7" xfId="1" applyNumberFormat="1" applyFont="1" applyFill="1" applyBorder="1" applyAlignment="1">
      <alignment horizontal="center" vertical="center"/>
    </xf>
    <xf numFmtId="2" fontId="2" fillId="5" borderId="10" xfId="1" applyNumberFormat="1" applyFont="1" applyFill="1" applyBorder="1" applyAlignment="1">
      <alignment horizontal="center" vertical="center"/>
    </xf>
    <xf numFmtId="2" fontId="2" fillId="5" borderId="2" xfId="1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</cellXfs>
  <cellStyles count="5">
    <cellStyle name="Comma" xfId="1" builtinId="3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colors>
    <mruColors>
      <color rgb="FFFF5050"/>
      <color rgb="FFCCCCFF"/>
      <color rgb="FFFF0066"/>
      <color rgb="FFFF6699"/>
      <color rgb="FF4691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/>
              <a:t>สัดส่วนความต้องการรับนักศึกษาหลังจากสหกิจศึกษา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กราฟ!$A$21:$A$23</c:f>
              <c:strCache>
                <c:ptCount val="3"/>
                <c:pt idx="0">
                  <c:v>1. รับ</c:v>
                </c:pt>
                <c:pt idx="1">
                  <c:v>2. ไม่รับ</c:v>
                </c:pt>
                <c:pt idx="2">
                  <c:v>2. ไม่แน่ใจ</c:v>
                </c:pt>
              </c:strCache>
            </c:strRef>
          </c:cat>
          <c:val>
            <c:numRef>
              <c:f>กราฟ!$B$21:$B$23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/>
              <a:t>แผนภูมิแสดงความพึงพอใจของสถานประกอบการ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กราฟ!$A$29:$A$33</c:f>
              <c:strCache>
                <c:ptCount val="5"/>
                <c:pt idx="0">
                  <c:v>1. ประโยชน์ที่ได้รับ</c:v>
                </c:pt>
                <c:pt idx="1">
                  <c:v>2. ระดับความพึงพอใจ</c:v>
                </c:pt>
                <c:pt idx="2">
                  <c:v>3. ระยะเวลาการฝึกงาน</c:v>
                </c:pt>
                <c:pt idx="3">
                  <c:v>4. ช่วงเวลาของการฝึกงาน</c:v>
                </c:pt>
                <c:pt idx="4">
                  <c:v>5. ประสิทธิภาพการทำงาน</c:v>
                </c:pt>
              </c:strCache>
            </c:strRef>
          </c:cat>
          <c:val>
            <c:numRef>
              <c:f>กราฟ!$B$29:$B$33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30616784"/>
        <c:axId val="2030621680"/>
      </c:barChart>
      <c:catAx>
        <c:axId val="203061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2030621680"/>
        <c:crosses val="autoZero"/>
        <c:auto val="1"/>
        <c:lblAlgn val="ctr"/>
        <c:lblOffset val="100"/>
        <c:noMultiLvlLbl val="0"/>
      </c:catAx>
      <c:valAx>
        <c:axId val="203062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203061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/>
              <a:t>ประเมินผลการปฏิบัติงาน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FF5050">
                    <a:shade val="30000"/>
                    <a:satMod val="115000"/>
                  </a:srgbClr>
                </a:gs>
                <a:gs pos="50000">
                  <a:srgbClr val="FF5050">
                    <a:shade val="67500"/>
                    <a:satMod val="115000"/>
                  </a:srgbClr>
                </a:gs>
                <a:gs pos="100000">
                  <a:srgbClr val="FF505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2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กราฟ!$A$2:$A$7</c:f>
              <c:strCache>
                <c:ptCount val="6"/>
                <c:pt idx="0">
                  <c:v>1. ผลสำเร็จของงาน</c:v>
                </c:pt>
                <c:pt idx="1">
                  <c:v>2. ความรู้ความสามารถ</c:v>
                </c:pt>
                <c:pt idx="2">
                  <c:v>3. ความรับผิดชอบต่อหน้าที่</c:v>
                </c:pt>
                <c:pt idx="3">
                  <c:v>4. ลักษณะส่วนบุคคล</c:v>
                </c:pt>
                <c:pt idx="4">
                  <c:v>5. การคิดอย่างมีวิจารณญาณและการแก้ไขปัญหา (สหกิจศึกษา 2 และสหกิจศึกษา 3)</c:v>
                </c:pt>
                <c:pt idx="5">
                  <c:v>6. การคิดอย่างริเริ่มสร้างสรรค์และนวัตกรรม (สหกิจศึกษา 3)</c:v>
                </c:pt>
              </c:strCache>
            </c:strRef>
          </c:cat>
          <c:val>
            <c:numRef>
              <c:f>กราฟ!$B$2:$B$7</c:f>
              <c:numCache>
                <c:formatCode>0.00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30620592"/>
        <c:axId val="2030623856"/>
      </c:barChart>
      <c:catAx>
        <c:axId val="203062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2030623856"/>
        <c:crosses val="autoZero"/>
        <c:auto val="1"/>
        <c:lblAlgn val="ctr"/>
        <c:lblOffset val="100"/>
        <c:noMultiLvlLbl val="0"/>
      </c:catAx>
      <c:valAx>
        <c:axId val="2030623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203062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963081</xdr:colOff>
      <xdr:row>54</xdr:row>
      <xdr:rowOff>63500</xdr:rowOff>
    </xdr:from>
    <xdr:to>
      <xdr:col>1</xdr:col>
      <xdr:colOff>1164164</xdr:colOff>
      <xdr:row>54</xdr:row>
      <xdr:rowOff>232834</xdr:rowOff>
    </xdr:to>
    <xdr:sp macro="" textlink="">
      <xdr:nvSpPr>
        <xdr:cNvPr id="2" name="Rectangle 1"/>
        <xdr:cNvSpPr/>
      </xdr:nvSpPr>
      <xdr:spPr>
        <a:xfrm>
          <a:off x="1301748" y="14806083"/>
          <a:ext cx="201083" cy="169334"/>
        </a:xfrm>
        <a:prstGeom prst="rect">
          <a:avLst/>
        </a:prstGeom>
        <a:solidFill>
          <a:srgbClr val="FFC000"/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15</xdr:row>
      <xdr:rowOff>157162</xdr:rowOff>
    </xdr:from>
    <xdr:to>
      <xdr:col>9</xdr:col>
      <xdr:colOff>57150</xdr:colOff>
      <xdr:row>25</xdr:row>
      <xdr:rowOff>233362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27</xdr:row>
      <xdr:rowOff>52387</xdr:rowOff>
    </xdr:from>
    <xdr:to>
      <xdr:col>9</xdr:col>
      <xdr:colOff>95250</xdr:colOff>
      <xdr:row>37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0</xdr:row>
      <xdr:rowOff>242887</xdr:rowOff>
    </xdr:from>
    <xdr:to>
      <xdr:col>9</xdr:col>
      <xdr:colOff>504825</xdr:colOff>
      <xdr:row>13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__doPostBack('ctl00$ContentPlaceHolder1$TabContainer1$TabPanel2$GridView1','Sort$Stu_ID')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6"/>
  <sheetViews>
    <sheetView tabSelected="1" zoomScale="90" zoomScaleNormal="90" workbookViewId="0">
      <selection activeCell="K7" sqref="K7"/>
    </sheetView>
  </sheetViews>
  <sheetFormatPr defaultColWidth="11.375" defaultRowHeight="21" x14ac:dyDescent="0.2"/>
  <cols>
    <col min="1" max="1" width="4.375" style="5" customWidth="1"/>
    <col min="2" max="2" width="17.5" style="5" bestFit="1" customWidth="1"/>
    <col min="3" max="3" width="14.625" style="5" bestFit="1" customWidth="1"/>
    <col min="4" max="4" width="19.75" style="5" customWidth="1"/>
    <col min="5" max="5" width="28.875" style="5" customWidth="1"/>
    <col min="6" max="6" width="14.375" style="5" customWidth="1"/>
    <col min="7" max="7" width="13.75" style="5" customWidth="1"/>
    <col min="8" max="8" width="16.25" style="5" customWidth="1"/>
    <col min="9" max="9" width="17.875" style="5" customWidth="1"/>
    <col min="10" max="10" width="12.5" style="5" customWidth="1"/>
    <col min="11" max="11" width="20.625" style="5" customWidth="1"/>
    <col min="12" max="16384" width="11.375" style="5"/>
  </cols>
  <sheetData>
    <row r="1" spans="1:13" s="2" customFormat="1" x14ac:dyDescent="0.35">
      <c r="A1" s="221" t="s">
        <v>95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87"/>
    </row>
    <row r="2" spans="1:13" s="2" customFormat="1" x14ac:dyDescent="0.35">
      <c r="A2" s="222" t="s">
        <v>39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87"/>
    </row>
    <row r="3" spans="1:13" s="3" customFormat="1" x14ac:dyDescent="0.2">
      <c r="A3" s="212" t="s">
        <v>0</v>
      </c>
      <c r="B3" s="212" t="s">
        <v>24</v>
      </c>
      <c r="C3" s="215" t="s">
        <v>2</v>
      </c>
      <c r="D3" s="218" t="s">
        <v>25</v>
      </c>
      <c r="E3" s="212" t="s">
        <v>26</v>
      </c>
      <c r="F3" s="223" t="s">
        <v>14</v>
      </c>
      <c r="G3" s="224"/>
      <c r="H3" s="224"/>
      <c r="I3" s="224"/>
      <c r="J3" s="224"/>
      <c r="K3" s="225"/>
      <c r="M3" s="201"/>
    </row>
    <row r="4" spans="1:13" s="3" customFormat="1" ht="56.25" customHeight="1" x14ac:dyDescent="0.2">
      <c r="A4" s="213"/>
      <c r="B4" s="213"/>
      <c r="C4" s="216"/>
      <c r="D4" s="219"/>
      <c r="E4" s="213"/>
      <c r="F4" s="132" t="s">
        <v>44</v>
      </c>
      <c r="G4" s="133" t="s">
        <v>46</v>
      </c>
      <c r="H4" s="109" t="s">
        <v>51</v>
      </c>
      <c r="I4" s="110" t="s">
        <v>49</v>
      </c>
      <c r="J4" s="134" t="s">
        <v>27</v>
      </c>
      <c r="K4" s="111" t="s">
        <v>88</v>
      </c>
    </row>
    <row r="5" spans="1:13" s="3" customFormat="1" x14ac:dyDescent="0.2">
      <c r="A5" s="213"/>
      <c r="B5" s="213"/>
      <c r="C5" s="216"/>
      <c r="D5" s="219"/>
      <c r="E5" s="213"/>
      <c r="F5" s="94" t="s">
        <v>45</v>
      </c>
      <c r="G5" s="131" t="s">
        <v>47</v>
      </c>
      <c r="H5" s="109" t="s">
        <v>48</v>
      </c>
      <c r="I5" s="110" t="s">
        <v>48</v>
      </c>
      <c r="J5" s="210" t="s">
        <v>54</v>
      </c>
      <c r="K5" s="111" t="s">
        <v>86</v>
      </c>
    </row>
    <row r="6" spans="1:13" s="3" customFormat="1" x14ac:dyDescent="0.2">
      <c r="A6" s="214"/>
      <c r="B6" s="214"/>
      <c r="C6" s="217"/>
      <c r="D6" s="220"/>
      <c r="E6" s="214"/>
      <c r="F6" s="94" t="s">
        <v>52</v>
      </c>
      <c r="G6" s="131" t="s">
        <v>4</v>
      </c>
      <c r="H6" s="109" t="s">
        <v>55</v>
      </c>
      <c r="I6" s="110" t="s">
        <v>55</v>
      </c>
      <c r="J6" s="211"/>
      <c r="K6" s="111" t="s">
        <v>87</v>
      </c>
    </row>
    <row r="7" spans="1:13" s="4" customFormat="1" x14ac:dyDescent="0.35">
      <c r="A7" s="12">
        <v>1</v>
      </c>
      <c r="B7" s="88"/>
      <c r="C7" s="88"/>
      <c r="D7" s="89"/>
      <c r="E7" s="121"/>
      <c r="F7" s="96">
        <f>'แบบบันทึกนิเทศ_ส่วนที่ 2'!AB3</f>
        <v>30</v>
      </c>
      <c r="G7" s="95">
        <f>' แบบประเมินผลการปฏิบัติงาน-ส1'!AA4</f>
        <v>50</v>
      </c>
      <c r="H7" s="96">
        <f>แบบประเมินผลรายงาน!V4</f>
        <v>10</v>
      </c>
      <c r="I7" s="90">
        <f>แบบประเมินการนำเสนอ!T4</f>
        <v>10</v>
      </c>
      <c r="J7" s="97">
        <f>SUM(F7:I7)</f>
        <v>100</v>
      </c>
      <c r="K7" s="98" t="str">
        <f>IF(J7&lt;60,"U",IF(J7&gt;=60,"S"))</f>
        <v>S</v>
      </c>
    </row>
    <row r="8" spans="1:13" s="4" customFormat="1" x14ac:dyDescent="0.35">
      <c r="A8" s="13">
        <v>2</v>
      </c>
      <c r="B8" s="88"/>
      <c r="C8" s="88"/>
      <c r="D8" s="89"/>
      <c r="E8" s="121"/>
      <c r="F8" s="96">
        <f>'แบบบันทึกนิเทศ_ส่วนที่ 2'!AB4</f>
        <v>0</v>
      </c>
      <c r="G8" s="95">
        <f>' แบบประเมินผลการปฏิบัติงาน-ส1'!AA5</f>
        <v>0</v>
      </c>
      <c r="H8" s="96">
        <f>แบบประเมินผลรายงาน!V5</f>
        <v>0</v>
      </c>
      <c r="I8" s="90">
        <f>แบบประเมินการนำเสนอ!T5</f>
        <v>0</v>
      </c>
      <c r="J8" s="97">
        <f t="shared" ref="J8:J52" si="0">SUM(F8:I8)</f>
        <v>0</v>
      </c>
      <c r="K8" s="98" t="str">
        <f>IF(J8&lt;60,"U",IF(J8&gt;=60,"S"))</f>
        <v>U</v>
      </c>
    </row>
    <row r="9" spans="1:13" s="4" customFormat="1" x14ac:dyDescent="0.35">
      <c r="A9" s="12">
        <v>3</v>
      </c>
      <c r="B9" s="88"/>
      <c r="C9" s="88"/>
      <c r="D9" s="89"/>
      <c r="E9" s="122"/>
      <c r="F9" s="96">
        <f>'แบบบันทึกนิเทศ_ส่วนที่ 2'!AB5</f>
        <v>0</v>
      </c>
      <c r="G9" s="95">
        <f>' แบบประเมินผลการปฏิบัติงาน-ส1'!AA6</f>
        <v>0</v>
      </c>
      <c r="H9" s="96">
        <f>แบบประเมินผลรายงาน!V6</f>
        <v>0</v>
      </c>
      <c r="I9" s="90">
        <f>แบบประเมินการนำเสนอ!T6</f>
        <v>0</v>
      </c>
      <c r="J9" s="97">
        <f t="shared" si="0"/>
        <v>0</v>
      </c>
      <c r="K9" s="98" t="str">
        <f t="shared" ref="K9:K52" si="1">IF(J9&lt;60,"U",IF(J9&gt;=60,"S"))</f>
        <v>U</v>
      </c>
    </row>
    <row r="10" spans="1:13" x14ac:dyDescent="0.35">
      <c r="A10" s="13">
        <v>4</v>
      </c>
      <c r="B10" s="88"/>
      <c r="C10" s="88"/>
      <c r="D10" s="91"/>
      <c r="E10" s="121"/>
      <c r="F10" s="96">
        <f>'แบบบันทึกนิเทศ_ส่วนที่ 2'!AB6</f>
        <v>0</v>
      </c>
      <c r="G10" s="95">
        <f>' แบบประเมินผลการปฏิบัติงาน-ส1'!AA7</f>
        <v>0</v>
      </c>
      <c r="H10" s="96">
        <f>แบบประเมินผลรายงาน!V7</f>
        <v>0</v>
      </c>
      <c r="I10" s="90">
        <f>แบบประเมินการนำเสนอ!T7</f>
        <v>0</v>
      </c>
      <c r="J10" s="97">
        <f t="shared" si="0"/>
        <v>0</v>
      </c>
      <c r="K10" s="98" t="str">
        <f t="shared" si="1"/>
        <v>U</v>
      </c>
    </row>
    <row r="11" spans="1:13" x14ac:dyDescent="0.35">
      <c r="A11" s="12">
        <v>5</v>
      </c>
      <c r="B11" s="88"/>
      <c r="C11" s="88"/>
      <c r="D11" s="91"/>
      <c r="E11" s="121"/>
      <c r="F11" s="96">
        <f>'แบบบันทึกนิเทศ_ส่วนที่ 2'!AB7</f>
        <v>0</v>
      </c>
      <c r="G11" s="95">
        <f>' แบบประเมินผลการปฏิบัติงาน-ส1'!AA8</f>
        <v>0</v>
      </c>
      <c r="H11" s="96">
        <f>แบบประเมินผลรายงาน!V8</f>
        <v>0</v>
      </c>
      <c r="I11" s="90">
        <f>แบบประเมินการนำเสนอ!T8</f>
        <v>0</v>
      </c>
      <c r="J11" s="97">
        <f t="shared" si="0"/>
        <v>0</v>
      </c>
      <c r="K11" s="98" t="str">
        <f t="shared" si="1"/>
        <v>U</v>
      </c>
    </row>
    <row r="12" spans="1:13" x14ac:dyDescent="0.35">
      <c r="A12" s="13">
        <v>6</v>
      </c>
      <c r="B12" s="88"/>
      <c r="C12" s="88"/>
      <c r="D12" s="91"/>
      <c r="E12" s="122"/>
      <c r="F12" s="96">
        <f>'แบบบันทึกนิเทศ_ส่วนที่ 2'!AB8</f>
        <v>0</v>
      </c>
      <c r="G12" s="95">
        <f>' แบบประเมินผลการปฏิบัติงาน-ส1'!AA9</f>
        <v>0</v>
      </c>
      <c r="H12" s="96">
        <f>แบบประเมินผลรายงาน!V9</f>
        <v>0</v>
      </c>
      <c r="I12" s="90">
        <f>แบบประเมินการนำเสนอ!T9</f>
        <v>0</v>
      </c>
      <c r="J12" s="97">
        <f t="shared" si="0"/>
        <v>0</v>
      </c>
      <c r="K12" s="98" t="str">
        <f t="shared" si="1"/>
        <v>U</v>
      </c>
    </row>
    <row r="13" spans="1:13" x14ac:dyDescent="0.35">
      <c r="A13" s="12">
        <v>7</v>
      </c>
      <c r="B13" s="88"/>
      <c r="C13" s="88"/>
      <c r="D13" s="91"/>
      <c r="E13" s="122"/>
      <c r="F13" s="96">
        <f>'แบบบันทึกนิเทศ_ส่วนที่ 2'!AB9</f>
        <v>0</v>
      </c>
      <c r="G13" s="95">
        <f>' แบบประเมินผลการปฏิบัติงาน-ส1'!AA10</f>
        <v>0</v>
      </c>
      <c r="H13" s="96">
        <f>แบบประเมินผลรายงาน!V10</f>
        <v>0</v>
      </c>
      <c r="I13" s="90">
        <f>แบบประเมินการนำเสนอ!T10</f>
        <v>0</v>
      </c>
      <c r="J13" s="97">
        <f t="shared" si="0"/>
        <v>0</v>
      </c>
      <c r="K13" s="98" t="str">
        <f t="shared" si="1"/>
        <v>U</v>
      </c>
    </row>
    <row r="14" spans="1:13" x14ac:dyDescent="0.35">
      <c r="A14" s="13">
        <v>8</v>
      </c>
      <c r="B14" s="88"/>
      <c r="C14" s="88"/>
      <c r="D14" s="91"/>
      <c r="E14" s="122"/>
      <c r="F14" s="96">
        <f>'แบบบันทึกนิเทศ_ส่วนที่ 2'!AB10</f>
        <v>0</v>
      </c>
      <c r="G14" s="95">
        <f>' แบบประเมินผลการปฏิบัติงาน-ส1'!AA11</f>
        <v>0</v>
      </c>
      <c r="H14" s="96">
        <f>แบบประเมินผลรายงาน!V11</f>
        <v>0</v>
      </c>
      <c r="I14" s="90">
        <f>แบบประเมินการนำเสนอ!T11</f>
        <v>0</v>
      </c>
      <c r="J14" s="97">
        <f t="shared" si="0"/>
        <v>0</v>
      </c>
      <c r="K14" s="98" t="str">
        <f t="shared" si="1"/>
        <v>U</v>
      </c>
    </row>
    <row r="15" spans="1:13" x14ac:dyDescent="0.35">
      <c r="A15" s="12">
        <v>9</v>
      </c>
      <c r="B15" s="88"/>
      <c r="C15" s="88"/>
      <c r="D15" s="91"/>
      <c r="E15" s="122"/>
      <c r="F15" s="96">
        <f>'แบบบันทึกนิเทศ_ส่วนที่ 2'!AB11</f>
        <v>0</v>
      </c>
      <c r="G15" s="95">
        <f>' แบบประเมินผลการปฏิบัติงาน-ส1'!AA12</f>
        <v>0</v>
      </c>
      <c r="H15" s="96">
        <f>แบบประเมินผลรายงาน!V12</f>
        <v>0</v>
      </c>
      <c r="I15" s="90">
        <f>แบบประเมินการนำเสนอ!T12</f>
        <v>0</v>
      </c>
      <c r="J15" s="97">
        <f t="shared" si="0"/>
        <v>0</v>
      </c>
      <c r="K15" s="98" t="str">
        <f t="shared" si="1"/>
        <v>U</v>
      </c>
    </row>
    <row r="16" spans="1:13" x14ac:dyDescent="0.35">
      <c r="A16" s="13">
        <v>10</v>
      </c>
      <c r="B16" s="88"/>
      <c r="C16" s="88"/>
      <c r="D16" s="91"/>
      <c r="E16" s="122"/>
      <c r="F16" s="96">
        <f>'แบบบันทึกนิเทศ_ส่วนที่ 2'!AB12</f>
        <v>0</v>
      </c>
      <c r="G16" s="95">
        <f>' แบบประเมินผลการปฏิบัติงาน-ส1'!AA13</f>
        <v>0</v>
      </c>
      <c r="H16" s="96">
        <f>แบบประเมินผลรายงาน!V13</f>
        <v>0</v>
      </c>
      <c r="I16" s="90">
        <f>แบบประเมินการนำเสนอ!T13</f>
        <v>0</v>
      </c>
      <c r="J16" s="97">
        <f t="shared" si="0"/>
        <v>0</v>
      </c>
      <c r="K16" s="98" t="str">
        <f t="shared" si="1"/>
        <v>U</v>
      </c>
    </row>
    <row r="17" spans="1:11" x14ac:dyDescent="0.35">
      <c r="A17" s="12">
        <v>11</v>
      </c>
      <c r="B17" s="88"/>
      <c r="C17" s="88"/>
      <c r="D17" s="91"/>
      <c r="E17" s="122"/>
      <c r="F17" s="96">
        <f>'แบบบันทึกนิเทศ_ส่วนที่ 2'!AB13</f>
        <v>0</v>
      </c>
      <c r="G17" s="95">
        <f>' แบบประเมินผลการปฏิบัติงาน-ส1'!AA14</f>
        <v>0</v>
      </c>
      <c r="H17" s="96">
        <f>แบบประเมินผลรายงาน!V14</f>
        <v>0</v>
      </c>
      <c r="I17" s="90">
        <f>แบบประเมินการนำเสนอ!T14</f>
        <v>0</v>
      </c>
      <c r="J17" s="97">
        <f t="shared" si="0"/>
        <v>0</v>
      </c>
      <c r="K17" s="98" t="str">
        <f t="shared" si="1"/>
        <v>U</v>
      </c>
    </row>
    <row r="18" spans="1:11" x14ac:dyDescent="0.35">
      <c r="A18" s="13">
        <v>12</v>
      </c>
      <c r="B18" s="88"/>
      <c r="C18" s="88"/>
      <c r="D18" s="91"/>
      <c r="E18" s="122"/>
      <c r="F18" s="96">
        <f>'แบบบันทึกนิเทศ_ส่วนที่ 2'!AB14</f>
        <v>0</v>
      </c>
      <c r="G18" s="95">
        <f>' แบบประเมินผลการปฏิบัติงาน-ส1'!AA15</f>
        <v>0</v>
      </c>
      <c r="H18" s="96">
        <f>แบบประเมินผลรายงาน!V15</f>
        <v>0</v>
      </c>
      <c r="I18" s="90">
        <f>แบบประเมินการนำเสนอ!T15</f>
        <v>0</v>
      </c>
      <c r="J18" s="97">
        <f t="shared" si="0"/>
        <v>0</v>
      </c>
      <c r="K18" s="98" t="str">
        <f t="shared" si="1"/>
        <v>U</v>
      </c>
    </row>
    <row r="19" spans="1:11" x14ac:dyDescent="0.35">
      <c r="A19" s="12">
        <v>13</v>
      </c>
      <c r="B19" s="88"/>
      <c r="C19" s="88"/>
      <c r="D19" s="91"/>
      <c r="E19" s="121"/>
      <c r="F19" s="96">
        <f>'แบบบันทึกนิเทศ_ส่วนที่ 2'!AB15</f>
        <v>0</v>
      </c>
      <c r="G19" s="95">
        <f>' แบบประเมินผลการปฏิบัติงาน-ส1'!AA16</f>
        <v>0</v>
      </c>
      <c r="H19" s="96">
        <f>แบบประเมินผลรายงาน!V16</f>
        <v>0</v>
      </c>
      <c r="I19" s="90">
        <f>แบบประเมินการนำเสนอ!T16</f>
        <v>0</v>
      </c>
      <c r="J19" s="97">
        <f t="shared" si="0"/>
        <v>0</v>
      </c>
      <c r="K19" s="98" t="str">
        <f t="shared" si="1"/>
        <v>U</v>
      </c>
    </row>
    <row r="20" spans="1:11" x14ac:dyDescent="0.35">
      <c r="A20" s="13">
        <v>14</v>
      </c>
      <c r="B20" s="88"/>
      <c r="C20" s="88"/>
      <c r="D20" s="91"/>
      <c r="E20" s="122"/>
      <c r="F20" s="96">
        <f>'แบบบันทึกนิเทศ_ส่วนที่ 2'!AB16</f>
        <v>0</v>
      </c>
      <c r="G20" s="95">
        <f>' แบบประเมินผลการปฏิบัติงาน-ส1'!AA17</f>
        <v>0</v>
      </c>
      <c r="H20" s="96">
        <f>แบบประเมินผลรายงาน!V17</f>
        <v>0</v>
      </c>
      <c r="I20" s="90">
        <f>แบบประเมินการนำเสนอ!T17</f>
        <v>0</v>
      </c>
      <c r="J20" s="97">
        <f t="shared" si="0"/>
        <v>0</v>
      </c>
      <c r="K20" s="98" t="str">
        <f t="shared" si="1"/>
        <v>U</v>
      </c>
    </row>
    <row r="21" spans="1:11" x14ac:dyDescent="0.35">
      <c r="A21" s="12">
        <v>15</v>
      </c>
      <c r="B21" s="88"/>
      <c r="C21" s="88"/>
      <c r="D21" s="91"/>
      <c r="E21" s="121"/>
      <c r="F21" s="96">
        <f>'แบบบันทึกนิเทศ_ส่วนที่ 2'!AB17</f>
        <v>0</v>
      </c>
      <c r="G21" s="95">
        <f>' แบบประเมินผลการปฏิบัติงาน-ส1'!AA18</f>
        <v>0</v>
      </c>
      <c r="H21" s="96">
        <f>แบบประเมินผลรายงาน!V18</f>
        <v>0</v>
      </c>
      <c r="I21" s="90">
        <f>แบบประเมินการนำเสนอ!T18</f>
        <v>0</v>
      </c>
      <c r="J21" s="97">
        <f t="shared" si="0"/>
        <v>0</v>
      </c>
      <c r="K21" s="98" t="str">
        <f t="shared" si="1"/>
        <v>U</v>
      </c>
    </row>
    <row r="22" spans="1:11" x14ac:dyDescent="0.35">
      <c r="A22" s="13">
        <v>16</v>
      </c>
      <c r="B22" s="88"/>
      <c r="C22" s="88"/>
      <c r="D22" s="91"/>
      <c r="E22" s="121"/>
      <c r="F22" s="96">
        <f>'แบบบันทึกนิเทศ_ส่วนที่ 2'!AB18</f>
        <v>0</v>
      </c>
      <c r="G22" s="95">
        <f>' แบบประเมินผลการปฏิบัติงาน-ส1'!AA19</f>
        <v>0</v>
      </c>
      <c r="H22" s="96">
        <f>แบบประเมินผลรายงาน!V19</f>
        <v>0</v>
      </c>
      <c r="I22" s="90">
        <f>แบบประเมินการนำเสนอ!T19</f>
        <v>0</v>
      </c>
      <c r="J22" s="97">
        <f t="shared" si="0"/>
        <v>0</v>
      </c>
      <c r="K22" s="98" t="str">
        <f t="shared" si="1"/>
        <v>U</v>
      </c>
    </row>
    <row r="23" spans="1:11" x14ac:dyDescent="0.35">
      <c r="A23" s="12">
        <v>17</v>
      </c>
      <c r="B23" s="88"/>
      <c r="C23" s="88"/>
      <c r="D23" s="91"/>
      <c r="E23" s="121"/>
      <c r="F23" s="96">
        <f>'แบบบันทึกนิเทศ_ส่วนที่ 2'!AB19</f>
        <v>0</v>
      </c>
      <c r="G23" s="95">
        <f>' แบบประเมินผลการปฏิบัติงาน-ส1'!AA20</f>
        <v>0</v>
      </c>
      <c r="H23" s="96">
        <f>แบบประเมินผลรายงาน!V20</f>
        <v>0</v>
      </c>
      <c r="I23" s="90">
        <f>แบบประเมินการนำเสนอ!T20</f>
        <v>0</v>
      </c>
      <c r="J23" s="97">
        <f t="shared" si="0"/>
        <v>0</v>
      </c>
      <c r="K23" s="98" t="str">
        <f t="shared" si="1"/>
        <v>U</v>
      </c>
    </row>
    <row r="24" spans="1:11" x14ac:dyDescent="0.35">
      <c r="A24" s="13">
        <v>18</v>
      </c>
      <c r="B24" s="88"/>
      <c r="C24" s="88"/>
      <c r="D24" s="91"/>
      <c r="E24" s="121"/>
      <c r="F24" s="96">
        <f>'แบบบันทึกนิเทศ_ส่วนที่ 2'!AB20</f>
        <v>0</v>
      </c>
      <c r="G24" s="95">
        <f>' แบบประเมินผลการปฏิบัติงาน-ส1'!AA21</f>
        <v>0</v>
      </c>
      <c r="H24" s="96">
        <f>แบบประเมินผลรายงาน!V21</f>
        <v>0</v>
      </c>
      <c r="I24" s="90">
        <f>แบบประเมินการนำเสนอ!T21</f>
        <v>0</v>
      </c>
      <c r="J24" s="97">
        <f t="shared" si="0"/>
        <v>0</v>
      </c>
      <c r="K24" s="98" t="str">
        <f t="shared" si="1"/>
        <v>U</v>
      </c>
    </row>
    <row r="25" spans="1:11" x14ac:dyDescent="0.35">
      <c r="A25" s="12">
        <v>19</v>
      </c>
      <c r="B25" s="88"/>
      <c r="C25" s="88"/>
      <c r="D25" s="91"/>
      <c r="E25" s="123"/>
      <c r="F25" s="96">
        <f>'แบบบันทึกนิเทศ_ส่วนที่ 2'!AB21</f>
        <v>0</v>
      </c>
      <c r="G25" s="95">
        <f>' แบบประเมินผลการปฏิบัติงาน-ส1'!AA22</f>
        <v>0</v>
      </c>
      <c r="H25" s="96">
        <f>แบบประเมินผลรายงาน!V22</f>
        <v>0</v>
      </c>
      <c r="I25" s="90">
        <f>แบบประเมินการนำเสนอ!T22</f>
        <v>0</v>
      </c>
      <c r="J25" s="97">
        <f t="shared" si="0"/>
        <v>0</v>
      </c>
      <c r="K25" s="98" t="str">
        <f t="shared" si="1"/>
        <v>U</v>
      </c>
    </row>
    <row r="26" spans="1:11" x14ac:dyDescent="0.35">
      <c r="A26" s="13">
        <v>20</v>
      </c>
      <c r="B26" s="88"/>
      <c r="C26" s="88"/>
      <c r="D26" s="91"/>
      <c r="E26" s="121"/>
      <c r="F26" s="96">
        <f>'แบบบันทึกนิเทศ_ส่วนที่ 2'!AB22</f>
        <v>0</v>
      </c>
      <c r="G26" s="95">
        <f>' แบบประเมินผลการปฏิบัติงาน-ส1'!AA23</f>
        <v>0</v>
      </c>
      <c r="H26" s="96">
        <f>แบบประเมินผลรายงาน!V23</f>
        <v>0</v>
      </c>
      <c r="I26" s="90">
        <f>แบบประเมินการนำเสนอ!T23</f>
        <v>0</v>
      </c>
      <c r="J26" s="97">
        <f t="shared" si="0"/>
        <v>0</v>
      </c>
      <c r="K26" s="98" t="str">
        <f t="shared" si="1"/>
        <v>U</v>
      </c>
    </row>
    <row r="27" spans="1:11" x14ac:dyDescent="0.35">
      <c r="A27" s="12">
        <v>21</v>
      </c>
      <c r="B27" s="88"/>
      <c r="C27" s="88"/>
      <c r="D27" s="91"/>
      <c r="E27" s="123"/>
      <c r="F27" s="96">
        <f>'แบบบันทึกนิเทศ_ส่วนที่ 2'!AB23</f>
        <v>0</v>
      </c>
      <c r="G27" s="95">
        <f>' แบบประเมินผลการปฏิบัติงาน-ส1'!AA24</f>
        <v>0</v>
      </c>
      <c r="H27" s="96">
        <f>แบบประเมินผลรายงาน!V24</f>
        <v>0</v>
      </c>
      <c r="I27" s="90">
        <f>แบบประเมินการนำเสนอ!T24</f>
        <v>0</v>
      </c>
      <c r="J27" s="97">
        <f t="shared" si="0"/>
        <v>0</v>
      </c>
      <c r="K27" s="98" t="str">
        <f t="shared" si="1"/>
        <v>U</v>
      </c>
    </row>
    <row r="28" spans="1:11" x14ac:dyDescent="0.35">
      <c r="A28" s="13">
        <v>22</v>
      </c>
      <c r="B28" s="88"/>
      <c r="C28" s="88"/>
      <c r="D28" s="91"/>
      <c r="E28" s="121"/>
      <c r="F28" s="96">
        <f>'แบบบันทึกนิเทศ_ส่วนที่ 2'!AB24</f>
        <v>0</v>
      </c>
      <c r="G28" s="95">
        <f>' แบบประเมินผลการปฏิบัติงาน-ส1'!AA25</f>
        <v>0</v>
      </c>
      <c r="H28" s="96">
        <f>แบบประเมินผลรายงาน!V25</f>
        <v>0</v>
      </c>
      <c r="I28" s="90">
        <f>แบบประเมินการนำเสนอ!T25</f>
        <v>0</v>
      </c>
      <c r="J28" s="97">
        <f t="shared" si="0"/>
        <v>0</v>
      </c>
      <c r="K28" s="98" t="str">
        <f t="shared" si="1"/>
        <v>U</v>
      </c>
    </row>
    <row r="29" spans="1:11" x14ac:dyDescent="0.35">
      <c r="A29" s="12">
        <v>23</v>
      </c>
      <c r="B29" s="88"/>
      <c r="C29" s="88"/>
      <c r="D29" s="91"/>
      <c r="E29" s="121"/>
      <c r="F29" s="96">
        <f>'แบบบันทึกนิเทศ_ส่วนที่ 2'!AB25</f>
        <v>0</v>
      </c>
      <c r="G29" s="95">
        <f>' แบบประเมินผลการปฏิบัติงาน-ส1'!AA26</f>
        <v>0</v>
      </c>
      <c r="H29" s="96">
        <f>แบบประเมินผลรายงาน!V26</f>
        <v>0</v>
      </c>
      <c r="I29" s="90">
        <f>แบบประเมินการนำเสนอ!T26</f>
        <v>0</v>
      </c>
      <c r="J29" s="97">
        <f t="shared" si="0"/>
        <v>0</v>
      </c>
      <c r="K29" s="98" t="str">
        <f t="shared" si="1"/>
        <v>U</v>
      </c>
    </row>
    <row r="30" spans="1:11" x14ac:dyDescent="0.35">
      <c r="A30" s="13">
        <v>24</v>
      </c>
      <c r="B30" s="88"/>
      <c r="C30" s="88"/>
      <c r="D30" s="91"/>
      <c r="E30" s="121"/>
      <c r="F30" s="96">
        <f>'แบบบันทึกนิเทศ_ส่วนที่ 2'!AB26</f>
        <v>0</v>
      </c>
      <c r="G30" s="95">
        <f>' แบบประเมินผลการปฏิบัติงาน-ส1'!AA27</f>
        <v>0</v>
      </c>
      <c r="H30" s="96">
        <f>แบบประเมินผลรายงาน!V27</f>
        <v>0</v>
      </c>
      <c r="I30" s="90">
        <f>แบบประเมินการนำเสนอ!T27</f>
        <v>0</v>
      </c>
      <c r="J30" s="97">
        <f t="shared" si="0"/>
        <v>0</v>
      </c>
      <c r="K30" s="98" t="str">
        <f t="shared" si="1"/>
        <v>U</v>
      </c>
    </row>
    <row r="31" spans="1:11" x14ac:dyDescent="0.35">
      <c r="A31" s="12">
        <v>25</v>
      </c>
      <c r="B31" s="88"/>
      <c r="C31" s="88"/>
      <c r="D31" s="91"/>
      <c r="E31" s="121"/>
      <c r="F31" s="96">
        <f>'แบบบันทึกนิเทศ_ส่วนที่ 2'!AB27</f>
        <v>0</v>
      </c>
      <c r="G31" s="95">
        <f>' แบบประเมินผลการปฏิบัติงาน-ส1'!AA28</f>
        <v>0</v>
      </c>
      <c r="H31" s="96">
        <f>แบบประเมินผลรายงาน!V28</f>
        <v>0</v>
      </c>
      <c r="I31" s="90">
        <f>แบบประเมินการนำเสนอ!T28</f>
        <v>0</v>
      </c>
      <c r="J31" s="97">
        <f t="shared" si="0"/>
        <v>0</v>
      </c>
      <c r="K31" s="98" t="str">
        <f t="shared" si="1"/>
        <v>U</v>
      </c>
    </row>
    <row r="32" spans="1:11" x14ac:dyDescent="0.35">
      <c r="A32" s="13">
        <v>26</v>
      </c>
      <c r="B32" s="88"/>
      <c r="C32" s="88"/>
      <c r="D32" s="91"/>
      <c r="E32" s="121"/>
      <c r="F32" s="96">
        <f>'แบบบันทึกนิเทศ_ส่วนที่ 2'!AB28</f>
        <v>0</v>
      </c>
      <c r="G32" s="95">
        <f>' แบบประเมินผลการปฏิบัติงาน-ส1'!AA29</f>
        <v>0</v>
      </c>
      <c r="H32" s="96">
        <f>แบบประเมินผลรายงาน!V29</f>
        <v>0</v>
      </c>
      <c r="I32" s="90">
        <f>แบบประเมินการนำเสนอ!T29</f>
        <v>0</v>
      </c>
      <c r="J32" s="97">
        <f t="shared" si="0"/>
        <v>0</v>
      </c>
      <c r="K32" s="98" t="str">
        <f t="shared" si="1"/>
        <v>U</v>
      </c>
    </row>
    <row r="33" spans="1:11" x14ac:dyDescent="0.35">
      <c r="A33" s="12">
        <v>27</v>
      </c>
      <c r="B33" s="88"/>
      <c r="C33" s="88"/>
      <c r="D33" s="91"/>
      <c r="E33" s="124"/>
      <c r="F33" s="96">
        <f>'แบบบันทึกนิเทศ_ส่วนที่ 2'!AB29</f>
        <v>0</v>
      </c>
      <c r="G33" s="95">
        <f>' แบบประเมินผลการปฏิบัติงาน-ส1'!AA30</f>
        <v>0</v>
      </c>
      <c r="H33" s="96">
        <f>แบบประเมินผลรายงาน!V30</f>
        <v>0</v>
      </c>
      <c r="I33" s="90">
        <f>แบบประเมินการนำเสนอ!T30</f>
        <v>0</v>
      </c>
      <c r="J33" s="97">
        <f t="shared" si="0"/>
        <v>0</v>
      </c>
      <c r="K33" s="98" t="str">
        <f t="shared" si="1"/>
        <v>U</v>
      </c>
    </row>
    <row r="34" spans="1:11" x14ac:dyDescent="0.35">
      <c r="A34" s="13">
        <v>28</v>
      </c>
      <c r="B34" s="88"/>
      <c r="C34" s="88"/>
      <c r="D34" s="91"/>
      <c r="E34" s="121"/>
      <c r="F34" s="96">
        <f>'แบบบันทึกนิเทศ_ส่วนที่ 2'!AB30</f>
        <v>0</v>
      </c>
      <c r="G34" s="95">
        <f>' แบบประเมินผลการปฏิบัติงาน-ส1'!AA31</f>
        <v>0</v>
      </c>
      <c r="H34" s="96">
        <f>แบบประเมินผลรายงาน!V31</f>
        <v>0</v>
      </c>
      <c r="I34" s="90">
        <f>แบบประเมินการนำเสนอ!T31</f>
        <v>0</v>
      </c>
      <c r="J34" s="97">
        <f t="shared" si="0"/>
        <v>0</v>
      </c>
      <c r="K34" s="98" t="str">
        <f t="shared" si="1"/>
        <v>U</v>
      </c>
    </row>
    <row r="35" spans="1:11" x14ac:dyDescent="0.35">
      <c r="A35" s="12">
        <v>29</v>
      </c>
      <c r="B35" s="88"/>
      <c r="C35" s="88"/>
      <c r="D35" s="125"/>
      <c r="E35" s="121"/>
      <c r="F35" s="96">
        <f>'แบบบันทึกนิเทศ_ส่วนที่ 2'!AB31</f>
        <v>0</v>
      </c>
      <c r="G35" s="95">
        <f>' แบบประเมินผลการปฏิบัติงาน-ส1'!AA32</f>
        <v>0</v>
      </c>
      <c r="H35" s="96">
        <f>แบบประเมินผลรายงาน!V32</f>
        <v>0</v>
      </c>
      <c r="I35" s="90">
        <f>แบบประเมินการนำเสนอ!T32</f>
        <v>0</v>
      </c>
      <c r="J35" s="97">
        <f t="shared" si="0"/>
        <v>0</v>
      </c>
      <c r="K35" s="98" t="str">
        <f t="shared" si="1"/>
        <v>U</v>
      </c>
    </row>
    <row r="36" spans="1:11" x14ac:dyDescent="0.35">
      <c r="A36" s="13">
        <v>30</v>
      </c>
      <c r="B36" s="88"/>
      <c r="C36" s="88"/>
      <c r="D36" s="125"/>
      <c r="E36" s="122"/>
      <c r="F36" s="96">
        <f>'แบบบันทึกนิเทศ_ส่วนที่ 2'!AB32</f>
        <v>0</v>
      </c>
      <c r="G36" s="95">
        <f>' แบบประเมินผลการปฏิบัติงาน-ส1'!AA33</f>
        <v>0</v>
      </c>
      <c r="H36" s="96">
        <f>แบบประเมินผลรายงาน!V33</f>
        <v>0</v>
      </c>
      <c r="I36" s="90">
        <f>แบบประเมินการนำเสนอ!T33</f>
        <v>0</v>
      </c>
      <c r="J36" s="97">
        <f t="shared" si="0"/>
        <v>0</v>
      </c>
      <c r="K36" s="98" t="str">
        <f t="shared" si="1"/>
        <v>U</v>
      </c>
    </row>
    <row r="37" spans="1:11" x14ac:dyDescent="0.35">
      <c r="A37" s="12">
        <v>31</v>
      </c>
      <c r="B37" s="88"/>
      <c r="C37" s="88"/>
      <c r="D37" s="125"/>
      <c r="E37" s="122"/>
      <c r="F37" s="96">
        <f>'แบบบันทึกนิเทศ_ส่วนที่ 2'!AB33</f>
        <v>0</v>
      </c>
      <c r="G37" s="95">
        <f>' แบบประเมินผลการปฏิบัติงาน-ส1'!AA34</f>
        <v>0</v>
      </c>
      <c r="H37" s="96">
        <f>แบบประเมินผลรายงาน!V34</f>
        <v>0</v>
      </c>
      <c r="I37" s="90">
        <f>แบบประเมินการนำเสนอ!T34</f>
        <v>0</v>
      </c>
      <c r="J37" s="97">
        <f t="shared" si="0"/>
        <v>0</v>
      </c>
      <c r="K37" s="98" t="str">
        <f t="shared" si="1"/>
        <v>U</v>
      </c>
    </row>
    <row r="38" spans="1:11" x14ac:dyDescent="0.35">
      <c r="A38" s="13">
        <v>32</v>
      </c>
      <c r="B38" s="88"/>
      <c r="C38" s="88"/>
      <c r="D38" s="125"/>
      <c r="E38" s="126"/>
      <c r="F38" s="96">
        <f>'แบบบันทึกนิเทศ_ส่วนที่ 2'!AB34</f>
        <v>0</v>
      </c>
      <c r="G38" s="95">
        <f>' แบบประเมินผลการปฏิบัติงาน-ส1'!AA35</f>
        <v>0</v>
      </c>
      <c r="H38" s="96">
        <f>แบบประเมินผลรายงาน!V35</f>
        <v>0</v>
      </c>
      <c r="I38" s="90">
        <f>แบบประเมินการนำเสนอ!T35</f>
        <v>0</v>
      </c>
      <c r="J38" s="97">
        <f t="shared" si="0"/>
        <v>0</v>
      </c>
      <c r="K38" s="98" t="str">
        <f t="shared" si="1"/>
        <v>U</v>
      </c>
    </row>
    <row r="39" spans="1:11" x14ac:dyDescent="0.35">
      <c r="A39" s="12">
        <v>33</v>
      </c>
      <c r="B39" s="88"/>
      <c r="C39" s="88"/>
      <c r="D39" s="125"/>
      <c r="E39" s="126"/>
      <c r="F39" s="96">
        <f>'แบบบันทึกนิเทศ_ส่วนที่ 2'!AB35</f>
        <v>0</v>
      </c>
      <c r="G39" s="95">
        <f>' แบบประเมินผลการปฏิบัติงาน-ส1'!AA36</f>
        <v>0</v>
      </c>
      <c r="H39" s="96">
        <f>แบบประเมินผลรายงาน!V36</f>
        <v>0</v>
      </c>
      <c r="I39" s="90">
        <f>แบบประเมินการนำเสนอ!T36</f>
        <v>0</v>
      </c>
      <c r="J39" s="97">
        <f t="shared" si="0"/>
        <v>0</v>
      </c>
      <c r="K39" s="98" t="str">
        <f t="shared" si="1"/>
        <v>U</v>
      </c>
    </row>
    <row r="40" spans="1:11" x14ac:dyDescent="0.35">
      <c r="A40" s="13">
        <v>34</v>
      </c>
      <c r="B40" s="88"/>
      <c r="C40" s="88"/>
      <c r="D40" s="91"/>
      <c r="E40" s="122"/>
      <c r="F40" s="96">
        <f>'แบบบันทึกนิเทศ_ส่วนที่ 2'!AB36</f>
        <v>0</v>
      </c>
      <c r="G40" s="95">
        <f>' แบบประเมินผลการปฏิบัติงาน-ส1'!AA37</f>
        <v>0</v>
      </c>
      <c r="H40" s="96">
        <f>แบบประเมินผลรายงาน!V37</f>
        <v>0</v>
      </c>
      <c r="I40" s="90">
        <f>แบบประเมินการนำเสนอ!T37</f>
        <v>0</v>
      </c>
      <c r="J40" s="97">
        <f t="shared" si="0"/>
        <v>0</v>
      </c>
      <c r="K40" s="98" t="str">
        <f t="shared" si="1"/>
        <v>U</v>
      </c>
    </row>
    <row r="41" spans="1:11" x14ac:dyDescent="0.35">
      <c r="A41" s="12">
        <v>35</v>
      </c>
      <c r="B41" s="88"/>
      <c r="C41" s="88"/>
      <c r="D41" s="91"/>
      <c r="E41" s="122"/>
      <c r="F41" s="96">
        <f>'แบบบันทึกนิเทศ_ส่วนที่ 2'!AB37</f>
        <v>0</v>
      </c>
      <c r="G41" s="95">
        <f>' แบบประเมินผลการปฏิบัติงาน-ส1'!AA38</f>
        <v>0</v>
      </c>
      <c r="H41" s="96">
        <f>แบบประเมินผลรายงาน!V38</f>
        <v>0</v>
      </c>
      <c r="I41" s="90">
        <f>แบบประเมินการนำเสนอ!T38</f>
        <v>0</v>
      </c>
      <c r="J41" s="97">
        <f t="shared" si="0"/>
        <v>0</v>
      </c>
      <c r="K41" s="98" t="str">
        <f t="shared" si="1"/>
        <v>U</v>
      </c>
    </row>
    <row r="42" spans="1:11" x14ac:dyDescent="0.35">
      <c r="A42" s="13">
        <v>36</v>
      </c>
      <c r="B42" s="88"/>
      <c r="C42" s="88"/>
      <c r="D42" s="91"/>
      <c r="E42" s="121"/>
      <c r="F42" s="96">
        <f>'แบบบันทึกนิเทศ_ส่วนที่ 2'!AB38</f>
        <v>0</v>
      </c>
      <c r="G42" s="95">
        <f>' แบบประเมินผลการปฏิบัติงาน-ส1'!AA39</f>
        <v>0</v>
      </c>
      <c r="H42" s="96">
        <f>แบบประเมินผลรายงาน!V39</f>
        <v>0</v>
      </c>
      <c r="I42" s="90">
        <f>แบบประเมินการนำเสนอ!T39</f>
        <v>0</v>
      </c>
      <c r="J42" s="97">
        <f t="shared" si="0"/>
        <v>0</v>
      </c>
      <c r="K42" s="98" t="str">
        <f t="shared" si="1"/>
        <v>U</v>
      </c>
    </row>
    <row r="43" spans="1:11" x14ac:dyDescent="0.35">
      <c r="A43" s="12">
        <v>37</v>
      </c>
      <c r="B43" s="88"/>
      <c r="C43" s="88"/>
      <c r="D43" s="91"/>
      <c r="E43" s="122"/>
      <c r="F43" s="96">
        <f>'แบบบันทึกนิเทศ_ส่วนที่ 2'!AB39</f>
        <v>0</v>
      </c>
      <c r="G43" s="95">
        <f>' แบบประเมินผลการปฏิบัติงาน-ส1'!AA40</f>
        <v>0</v>
      </c>
      <c r="H43" s="96">
        <f>แบบประเมินผลรายงาน!V40</f>
        <v>0</v>
      </c>
      <c r="I43" s="90">
        <f>แบบประเมินการนำเสนอ!T40</f>
        <v>0</v>
      </c>
      <c r="J43" s="97">
        <f t="shared" si="0"/>
        <v>0</v>
      </c>
      <c r="K43" s="98" t="str">
        <f t="shared" si="1"/>
        <v>U</v>
      </c>
    </row>
    <row r="44" spans="1:11" x14ac:dyDescent="0.35">
      <c r="A44" s="13">
        <v>38</v>
      </c>
      <c r="B44" s="88"/>
      <c r="C44" s="88"/>
      <c r="D44" s="91"/>
      <c r="E44" s="122"/>
      <c r="F44" s="96">
        <f>'แบบบันทึกนิเทศ_ส่วนที่ 2'!AB40</f>
        <v>0</v>
      </c>
      <c r="G44" s="95">
        <f>' แบบประเมินผลการปฏิบัติงาน-ส1'!AA41</f>
        <v>0</v>
      </c>
      <c r="H44" s="96">
        <f>แบบประเมินผลรายงาน!V41</f>
        <v>0</v>
      </c>
      <c r="I44" s="90">
        <f>แบบประเมินการนำเสนอ!T41</f>
        <v>0</v>
      </c>
      <c r="J44" s="97">
        <f t="shared" si="0"/>
        <v>0</v>
      </c>
      <c r="K44" s="98" t="str">
        <f t="shared" si="1"/>
        <v>U</v>
      </c>
    </row>
    <row r="45" spans="1:11" x14ac:dyDescent="0.35">
      <c r="A45" s="12">
        <v>39</v>
      </c>
      <c r="B45" s="88"/>
      <c r="C45" s="88"/>
      <c r="D45" s="91"/>
      <c r="E45" s="122"/>
      <c r="F45" s="96">
        <f>'แบบบันทึกนิเทศ_ส่วนที่ 2'!AB41</f>
        <v>0</v>
      </c>
      <c r="G45" s="95">
        <f>' แบบประเมินผลการปฏิบัติงาน-ส1'!AA42</f>
        <v>0</v>
      </c>
      <c r="H45" s="96">
        <f>แบบประเมินผลรายงาน!V42</f>
        <v>0</v>
      </c>
      <c r="I45" s="90">
        <f>แบบประเมินการนำเสนอ!T42</f>
        <v>0</v>
      </c>
      <c r="J45" s="97">
        <f t="shared" si="0"/>
        <v>0</v>
      </c>
      <c r="K45" s="98" t="str">
        <f t="shared" si="1"/>
        <v>U</v>
      </c>
    </row>
    <row r="46" spans="1:11" x14ac:dyDescent="0.35">
      <c r="A46" s="13">
        <v>40</v>
      </c>
      <c r="B46" s="88"/>
      <c r="C46" s="88"/>
      <c r="D46" s="91"/>
      <c r="E46" s="122"/>
      <c r="F46" s="96">
        <f>'แบบบันทึกนิเทศ_ส่วนที่ 2'!AB42</f>
        <v>0</v>
      </c>
      <c r="G46" s="95">
        <f>' แบบประเมินผลการปฏิบัติงาน-ส1'!AA43</f>
        <v>0</v>
      </c>
      <c r="H46" s="96">
        <f>แบบประเมินผลรายงาน!V43</f>
        <v>0</v>
      </c>
      <c r="I46" s="90">
        <f>แบบประเมินการนำเสนอ!T43</f>
        <v>0</v>
      </c>
      <c r="J46" s="97">
        <f t="shared" si="0"/>
        <v>0</v>
      </c>
      <c r="K46" s="98" t="str">
        <f t="shared" si="1"/>
        <v>U</v>
      </c>
    </row>
    <row r="47" spans="1:11" x14ac:dyDescent="0.35">
      <c r="A47" s="12">
        <v>41</v>
      </c>
      <c r="B47" s="88"/>
      <c r="C47" s="88"/>
      <c r="D47" s="91"/>
      <c r="E47" s="126"/>
      <c r="F47" s="96">
        <f>'แบบบันทึกนิเทศ_ส่วนที่ 2'!AB43</f>
        <v>0</v>
      </c>
      <c r="G47" s="95">
        <f>' แบบประเมินผลการปฏิบัติงาน-ส1'!AA44</f>
        <v>0</v>
      </c>
      <c r="H47" s="96">
        <f>แบบประเมินผลรายงาน!V44</f>
        <v>0</v>
      </c>
      <c r="I47" s="90">
        <f>แบบประเมินการนำเสนอ!T44</f>
        <v>0</v>
      </c>
      <c r="J47" s="97">
        <f t="shared" si="0"/>
        <v>0</v>
      </c>
      <c r="K47" s="98" t="str">
        <f t="shared" si="1"/>
        <v>U</v>
      </c>
    </row>
    <row r="48" spans="1:11" x14ac:dyDescent="0.35">
      <c r="A48" s="13">
        <v>42</v>
      </c>
      <c r="B48" s="88"/>
      <c r="C48" s="88"/>
      <c r="D48" s="91"/>
      <c r="E48" s="122"/>
      <c r="F48" s="96">
        <f>'แบบบันทึกนิเทศ_ส่วนที่ 2'!AB44</f>
        <v>0</v>
      </c>
      <c r="G48" s="95">
        <f>' แบบประเมินผลการปฏิบัติงาน-ส1'!AA45</f>
        <v>0</v>
      </c>
      <c r="H48" s="96">
        <f>แบบประเมินผลรายงาน!V45</f>
        <v>0</v>
      </c>
      <c r="I48" s="90">
        <f>แบบประเมินการนำเสนอ!T45</f>
        <v>0</v>
      </c>
      <c r="J48" s="97">
        <f t="shared" si="0"/>
        <v>0</v>
      </c>
      <c r="K48" s="98" t="str">
        <f t="shared" si="1"/>
        <v>U</v>
      </c>
    </row>
    <row r="49" spans="1:11" x14ac:dyDescent="0.35">
      <c r="A49" s="12">
        <v>43</v>
      </c>
      <c r="B49" s="88"/>
      <c r="C49" s="88"/>
      <c r="D49" s="91"/>
      <c r="E49" s="122"/>
      <c r="F49" s="96">
        <f>'แบบบันทึกนิเทศ_ส่วนที่ 2'!AB45</f>
        <v>0</v>
      </c>
      <c r="G49" s="95">
        <f>' แบบประเมินผลการปฏิบัติงาน-ส1'!AA46</f>
        <v>0</v>
      </c>
      <c r="H49" s="96">
        <f>แบบประเมินผลรายงาน!V46</f>
        <v>0</v>
      </c>
      <c r="I49" s="90">
        <f>แบบประเมินการนำเสนอ!T46</f>
        <v>0</v>
      </c>
      <c r="J49" s="97">
        <f t="shared" si="0"/>
        <v>0</v>
      </c>
      <c r="K49" s="98" t="str">
        <f t="shared" si="1"/>
        <v>U</v>
      </c>
    </row>
    <row r="50" spans="1:11" x14ac:dyDescent="0.35">
      <c r="A50" s="13">
        <v>44</v>
      </c>
      <c r="B50" s="88"/>
      <c r="C50" s="88"/>
      <c r="D50" s="91"/>
      <c r="E50" s="122"/>
      <c r="F50" s="96">
        <f>'แบบบันทึกนิเทศ_ส่วนที่ 2'!AB46</f>
        <v>0</v>
      </c>
      <c r="G50" s="95">
        <f>' แบบประเมินผลการปฏิบัติงาน-ส1'!AA47</f>
        <v>0</v>
      </c>
      <c r="H50" s="96">
        <f>แบบประเมินผลรายงาน!V47</f>
        <v>0</v>
      </c>
      <c r="I50" s="90">
        <f>แบบประเมินการนำเสนอ!T47</f>
        <v>0</v>
      </c>
      <c r="J50" s="97">
        <f t="shared" si="0"/>
        <v>0</v>
      </c>
      <c r="K50" s="98" t="str">
        <f t="shared" si="1"/>
        <v>U</v>
      </c>
    </row>
    <row r="51" spans="1:11" x14ac:dyDescent="0.35">
      <c r="A51" s="12">
        <v>45</v>
      </c>
      <c r="B51" s="88"/>
      <c r="C51" s="88"/>
      <c r="D51" s="91"/>
      <c r="E51" s="121"/>
      <c r="F51" s="96">
        <f>'แบบบันทึกนิเทศ_ส่วนที่ 2'!AB47</f>
        <v>0</v>
      </c>
      <c r="G51" s="95">
        <f>' แบบประเมินผลการปฏิบัติงาน-ส1'!AA48</f>
        <v>0</v>
      </c>
      <c r="H51" s="96">
        <f>แบบประเมินผลรายงาน!V48</f>
        <v>0</v>
      </c>
      <c r="I51" s="90">
        <f>แบบประเมินการนำเสนอ!T48</f>
        <v>0</v>
      </c>
      <c r="J51" s="97">
        <f t="shared" si="0"/>
        <v>0</v>
      </c>
      <c r="K51" s="98" t="str">
        <f t="shared" si="1"/>
        <v>U</v>
      </c>
    </row>
    <row r="52" spans="1:11" x14ac:dyDescent="0.35">
      <c r="A52" s="13">
        <v>46</v>
      </c>
      <c r="B52" s="88"/>
      <c r="C52" s="88"/>
      <c r="D52" s="91"/>
      <c r="E52" s="126"/>
      <c r="F52" s="96">
        <f>'แบบบันทึกนิเทศ_ส่วนที่ 2'!AB48</f>
        <v>0</v>
      </c>
      <c r="G52" s="95">
        <f>' แบบประเมินผลการปฏิบัติงาน-ส1'!AA49</f>
        <v>0</v>
      </c>
      <c r="H52" s="96">
        <f>แบบประเมินผลรายงาน!V49</f>
        <v>0</v>
      </c>
      <c r="I52" s="90">
        <f>แบบประเมินการนำเสนอ!T49</f>
        <v>0</v>
      </c>
      <c r="J52" s="97">
        <f t="shared" si="0"/>
        <v>0</v>
      </c>
      <c r="K52" s="98" t="str">
        <f t="shared" si="1"/>
        <v>U</v>
      </c>
    </row>
    <row r="55" spans="1:11" x14ac:dyDescent="0.2">
      <c r="B55" s="209" t="s">
        <v>84</v>
      </c>
      <c r="C55" s="209"/>
      <c r="D55" s="209"/>
      <c r="E55" s="209"/>
      <c r="F55" s="209"/>
      <c r="G55" s="209"/>
      <c r="H55" s="209"/>
    </row>
    <row r="56" spans="1:11" x14ac:dyDescent="0.2">
      <c r="B56" s="209" t="s">
        <v>85</v>
      </c>
      <c r="C56" s="209"/>
      <c r="D56" s="209"/>
      <c r="E56" s="209"/>
      <c r="F56" s="209"/>
      <c r="G56" s="209"/>
      <c r="H56" s="209"/>
    </row>
  </sheetData>
  <mergeCells count="11">
    <mergeCell ref="A1:K1"/>
    <mergeCell ref="A2:K2"/>
    <mergeCell ref="F3:K3"/>
    <mergeCell ref="A3:A6"/>
    <mergeCell ref="B55:H55"/>
    <mergeCell ref="B56:H56"/>
    <mergeCell ref="J5:J6"/>
    <mergeCell ref="B3:B6"/>
    <mergeCell ref="C3:C6"/>
    <mergeCell ref="D3:D6"/>
    <mergeCell ref="E3:E6"/>
  </mergeCells>
  <hyperlinks>
    <hyperlink ref="C3" r:id="rId1" display="javascript:__doPostBack('ctl00$ContentPlaceHolder1$TabContainer1$TabPanel2$GridView1','Sort$Stu_ID')"/>
  </hyperlinks>
  <printOptions horizontalCentered="1"/>
  <pageMargins left="0.39370078740157483" right="0.39370078740157483" top="0.59055118110236227" bottom="0.39370078740157483" header="0" footer="0"/>
  <pageSetup paperSize="9" scale="7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3"/>
  <sheetViews>
    <sheetView zoomScale="80" zoomScaleNormal="80" workbookViewId="0">
      <selection activeCell="T4" sqref="T4"/>
    </sheetView>
  </sheetViews>
  <sheetFormatPr defaultColWidth="9" defaultRowHeight="21" x14ac:dyDescent="0.2"/>
  <cols>
    <col min="1" max="1" width="5" style="10" customWidth="1"/>
    <col min="2" max="2" width="21.125" style="10" customWidth="1"/>
    <col min="3" max="3" width="15" style="10" customWidth="1"/>
    <col min="4" max="4" width="28.625" style="10" customWidth="1"/>
    <col min="5" max="5" width="45.375" style="10" customWidth="1"/>
    <col min="6" max="18" width="4.375" style="10" customWidth="1"/>
    <col min="19" max="19" width="7.25" style="10" customWidth="1"/>
    <col min="20" max="20" width="6.875" style="10" customWidth="1"/>
    <col min="21" max="24" width="9" style="10"/>
    <col min="25" max="25" width="7.25" style="10" bestFit="1" customWidth="1"/>
    <col min="26" max="26" width="8.125" style="10" bestFit="1" customWidth="1"/>
    <col min="27" max="27" width="7.25" style="10" bestFit="1" customWidth="1"/>
    <col min="28" max="16384" width="9" style="10"/>
  </cols>
  <sheetData>
    <row r="1" spans="1:20" x14ac:dyDescent="0.2">
      <c r="A1" s="256" t="s">
        <v>0</v>
      </c>
      <c r="B1" s="256" t="s">
        <v>1</v>
      </c>
      <c r="C1" s="256" t="s">
        <v>2</v>
      </c>
      <c r="D1" s="256" t="s">
        <v>3</v>
      </c>
      <c r="E1" s="256" t="s">
        <v>4</v>
      </c>
      <c r="F1" s="283" t="s">
        <v>29</v>
      </c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1" t="s">
        <v>13</v>
      </c>
      <c r="T1" s="281" t="s">
        <v>14</v>
      </c>
    </row>
    <row r="2" spans="1:20" x14ac:dyDescent="0.2">
      <c r="A2" s="256"/>
      <c r="B2" s="256"/>
      <c r="C2" s="256"/>
      <c r="D2" s="256"/>
      <c r="E2" s="256"/>
      <c r="F2" s="104">
        <v>1</v>
      </c>
      <c r="G2" s="104">
        <v>2</v>
      </c>
      <c r="H2" s="104">
        <v>3</v>
      </c>
      <c r="I2" s="104">
        <v>4</v>
      </c>
      <c r="J2" s="104">
        <v>5</v>
      </c>
      <c r="K2" s="104">
        <v>6</v>
      </c>
      <c r="L2" s="104">
        <v>7</v>
      </c>
      <c r="M2" s="104">
        <v>8</v>
      </c>
      <c r="N2" s="104">
        <v>9</v>
      </c>
      <c r="O2" s="104">
        <v>10</v>
      </c>
      <c r="P2" s="104">
        <v>11</v>
      </c>
      <c r="Q2" s="104">
        <v>12</v>
      </c>
      <c r="R2" s="104">
        <v>13</v>
      </c>
      <c r="S2" s="282"/>
      <c r="T2" s="282"/>
    </row>
    <row r="3" spans="1:20" x14ac:dyDescent="0.2">
      <c r="A3" s="256"/>
      <c r="B3" s="256"/>
      <c r="C3" s="256"/>
      <c r="D3" s="256"/>
      <c r="E3" s="256"/>
      <c r="F3" s="107">
        <v>10</v>
      </c>
      <c r="G3" s="107">
        <v>10</v>
      </c>
      <c r="H3" s="107">
        <v>10</v>
      </c>
      <c r="I3" s="107">
        <v>10</v>
      </c>
      <c r="J3" s="107">
        <v>10</v>
      </c>
      <c r="K3" s="107">
        <v>10</v>
      </c>
      <c r="L3" s="107">
        <v>10</v>
      </c>
      <c r="M3" s="107">
        <v>10</v>
      </c>
      <c r="N3" s="107">
        <v>10</v>
      </c>
      <c r="O3" s="107">
        <v>10</v>
      </c>
      <c r="P3" s="107">
        <v>10</v>
      </c>
      <c r="Q3" s="107">
        <v>10</v>
      </c>
      <c r="R3" s="107">
        <v>10</v>
      </c>
      <c r="S3" s="107">
        <f t="shared" ref="S3:S25" si="0">SUM(F3:R3)</f>
        <v>130</v>
      </c>
      <c r="T3" s="107">
        <f>S3/13</f>
        <v>10</v>
      </c>
    </row>
    <row r="4" spans="1:20" x14ac:dyDescent="0.35">
      <c r="A4" s="12">
        <v>1</v>
      </c>
      <c r="B4" s="88"/>
      <c r="C4" s="88"/>
      <c r="D4" s="89"/>
      <c r="E4" s="121"/>
      <c r="F4" s="99">
        <v>10</v>
      </c>
      <c r="G4" s="99">
        <v>10</v>
      </c>
      <c r="H4" s="99">
        <v>10</v>
      </c>
      <c r="I4" s="99">
        <v>10</v>
      </c>
      <c r="J4" s="99">
        <v>10</v>
      </c>
      <c r="K4" s="99">
        <v>10</v>
      </c>
      <c r="L4" s="99">
        <v>10</v>
      </c>
      <c r="M4" s="99">
        <v>10</v>
      </c>
      <c r="N4" s="100">
        <v>10</v>
      </c>
      <c r="O4" s="100">
        <v>10</v>
      </c>
      <c r="P4" s="100">
        <v>10</v>
      </c>
      <c r="Q4" s="100">
        <v>10</v>
      </c>
      <c r="R4" s="100">
        <v>10</v>
      </c>
      <c r="S4" s="105">
        <f>SUM(F4:R4)</f>
        <v>130</v>
      </c>
      <c r="T4" s="107">
        <f t="shared" ref="T4:T25" si="1">S4/13</f>
        <v>10</v>
      </c>
    </row>
    <row r="5" spans="1:20" x14ac:dyDescent="0.35">
      <c r="A5" s="13">
        <v>2</v>
      </c>
      <c r="B5" s="88"/>
      <c r="C5" s="88"/>
      <c r="D5" s="89"/>
      <c r="E5" s="121"/>
      <c r="F5" s="99"/>
      <c r="G5" s="99"/>
      <c r="H5" s="99"/>
      <c r="I5" s="99"/>
      <c r="J5" s="99"/>
      <c r="K5" s="99"/>
      <c r="L5" s="99"/>
      <c r="M5" s="99"/>
      <c r="N5" s="100"/>
      <c r="O5" s="100"/>
      <c r="P5" s="100"/>
      <c r="Q5" s="100"/>
      <c r="R5" s="100"/>
      <c r="S5" s="105">
        <f>SUM(F5:R5)</f>
        <v>0</v>
      </c>
      <c r="T5" s="107">
        <f>S5/13</f>
        <v>0</v>
      </c>
    </row>
    <row r="6" spans="1:20" x14ac:dyDescent="0.35">
      <c r="A6" s="12">
        <v>3</v>
      </c>
      <c r="B6" s="88"/>
      <c r="C6" s="88"/>
      <c r="D6" s="89"/>
      <c r="E6" s="122"/>
      <c r="F6" s="101"/>
      <c r="G6" s="101"/>
      <c r="H6" s="101"/>
      <c r="I6" s="101"/>
      <c r="J6" s="101"/>
      <c r="K6" s="101"/>
      <c r="L6" s="101"/>
      <c r="M6" s="101"/>
      <c r="N6" s="100"/>
      <c r="O6" s="100"/>
      <c r="P6" s="100"/>
      <c r="Q6" s="100"/>
      <c r="R6" s="100"/>
      <c r="S6" s="105">
        <f t="shared" si="0"/>
        <v>0</v>
      </c>
      <c r="T6" s="107">
        <f t="shared" si="1"/>
        <v>0</v>
      </c>
    </row>
    <row r="7" spans="1:20" x14ac:dyDescent="0.35">
      <c r="A7" s="13">
        <v>4</v>
      </c>
      <c r="B7" s="88"/>
      <c r="C7" s="88"/>
      <c r="D7" s="91"/>
      <c r="E7" s="121"/>
      <c r="F7" s="101"/>
      <c r="G7" s="101"/>
      <c r="H7" s="101"/>
      <c r="I7" s="101"/>
      <c r="J7" s="101"/>
      <c r="K7" s="101"/>
      <c r="L7" s="101"/>
      <c r="M7" s="101"/>
      <c r="N7" s="102"/>
      <c r="O7" s="102"/>
      <c r="P7" s="102"/>
      <c r="Q7" s="102"/>
      <c r="R7" s="102"/>
      <c r="S7" s="105">
        <f t="shared" si="0"/>
        <v>0</v>
      </c>
      <c r="T7" s="107">
        <f t="shared" si="1"/>
        <v>0</v>
      </c>
    </row>
    <row r="8" spans="1:20" x14ac:dyDescent="0.35">
      <c r="A8" s="12">
        <v>5</v>
      </c>
      <c r="B8" s="88"/>
      <c r="C8" s="88"/>
      <c r="D8" s="91"/>
      <c r="E8" s="121"/>
      <c r="F8" s="99"/>
      <c r="G8" s="99"/>
      <c r="H8" s="99"/>
      <c r="I8" s="99"/>
      <c r="J8" s="99"/>
      <c r="K8" s="99"/>
      <c r="L8" s="99"/>
      <c r="M8" s="99"/>
      <c r="N8" s="102"/>
      <c r="O8" s="102"/>
      <c r="P8" s="102"/>
      <c r="Q8" s="102"/>
      <c r="R8" s="102"/>
      <c r="S8" s="105">
        <f t="shared" si="0"/>
        <v>0</v>
      </c>
      <c r="T8" s="107">
        <f t="shared" si="1"/>
        <v>0</v>
      </c>
    </row>
    <row r="9" spans="1:20" x14ac:dyDescent="0.35">
      <c r="A9" s="13">
        <v>6</v>
      </c>
      <c r="B9" s="88"/>
      <c r="C9" s="88"/>
      <c r="D9" s="91"/>
      <c r="E9" s="122"/>
      <c r="F9" s="99"/>
      <c r="G9" s="99"/>
      <c r="H9" s="99"/>
      <c r="I9" s="99"/>
      <c r="J9" s="99"/>
      <c r="K9" s="99"/>
      <c r="L9" s="99"/>
      <c r="M9" s="99"/>
      <c r="N9" s="100"/>
      <c r="O9" s="100"/>
      <c r="P9" s="100"/>
      <c r="Q9" s="100"/>
      <c r="R9" s="100"/>
      <c r="S9" s="105">
        <f t="shared" si="0"/>
        <v>0</v>
      </c>
      <c r="T9" s="107">
        <f t="shared" si="1"/>
        <v>0</v>
      </c>
    </row>
    <row r="10" spans="1:20" s="6" customFormat="1" x14ac:dyDescent="0.35">
      <c r="A10" s="12">
        <v>7</v>
      </c>
      <c r="B10" s="88"/>
      <c r="C10" s="88"/>
      <c r="D10" s="91"/>
      <c r="E10" s="122"/>
      <c r="F10" s="99"/>
      <c r="G10" s="99"/>
      <c r="H10" s="99"/>
      <c r="I10" s="99"/>
      <c r="J10" s="99"/>
      <c r="K10" s="99"/>
      <c r="L10" s="99"/>
      <c r="M10" s="99"/>
      <c r="N10" s="102"/>
      <c r="O10" s="102"/>
      <c r="P10" s="102"/>
      <c r="Q10" s="102"/>
      <c r="R10" s="102"/>
      <c r="S10" s="105">
        <f t="shared" si="0"/>
        <v>0</v>
      </c>
      <c r="T10" s="107">
        <f t="shared" si="1"/>
        <v>0</v>
      </c>
    </row>
    <row r="11" spans="1:20" x14ac:dyDescent="0.35">
      <c r="A11" s="13">
        <v>8</v>
      </c>
      <c r="B11" s="88"/>
      <c r="C11" s="88"/>
      <c r="D11" s="91"/>
      <c r="E11" s="122"/>
      <c r="F11" s="103"/>
      <c r="G11" s="103"/>
      <c r="H11" s="103"/>
      <c r="I11" s="103"/>
      <c r="J11" s="103"/>
      <c r="K11" s="103"/>
      <c r="L11" s="103"/>
      <c r="M11" s="103"/>
      <c r="N11" s="100"/>
      <c r="O11" s="100"/>
      <c r="P11" s="100"/>
      <c r="Q11" s="100"/>
      <c r="R11" s="100"/>
      <c r="S11" s="105">
        <f t="shared" si="0"/>
        <v>0</v>
      </c>
      <c r="T11" s="107">
        <f t="shared" si="1"/>
        <v>0</v>
      </c>
    </row>
    <row r="12" spans="1:20" s="6" customFormat="1" x14ac:dyDescent="0.35">
      <c r="A12" s="12">
        <v>9</v>
      </c>
      <c r="B12" s="88"/>
      <c r="C12" s="88"/>
      <c r="D12" s="91"/>
      <c r="E12" s="122"/>
      <c r="F12" s="99"/>
      <c r="G12" s="99"/>
      <c r="H12" s="99"/>
      <c r="I12" s="99"/>
      <c r="J12" s="99"/>
      <c r="K12" s="99"/>
      <c r="L12" s="99"/>
      <c r="M12" s="99"/>
      <c r="N12" s="102"/>
      <c r="O12" s="102"/>
      <c r="P12" s="102"/>
      <c r="Q12" s="102"/>
      <c r="R12" s="102"/>
      <c r="S12" s="105">
        <f t="shared" si="0"/>
        <v>0</v>
      </c>
      <c r="T12" s="107">
        <f t="shared" si="1"/>
        <v>0</v>
      </c>
    </row>
    <row r="13" spans="1:20" s="6" customFormat="1" x14ac:dyDescent="0.35">
      <c r="A13" s="13">
        <v>10</v>
      </c>
      <c r="B13" s="88"/>
      <c r="C13" s="88"/>
      <c r="D13" s="91"/>
      <c r="E13" s="122"/>
      <c r="F13" s="101"/>
      <c r="G13" s="101"/>
      <c r="H13" s="101"/>
      <c r="I13" s="101"/>
      <c r="J13" s="101"/>
      <c r="K13" s="101"/>
      <c r="L13" s="101"/>
      <c r="M13" s="101"/>
      <c r="N13" s="102"/>
      <c r="O13" s="102"/>
      <c r="P13" s="102"/>
      <c r="Q13" s="102"/>
      <c r="R13" s="102"/>
      <c r="S13" s="105">
        <f t="shared" si="0"/>
        <v>0</v>
      </c>
      <c r="T13" s="107">
        <f t="shared" si="1"/>
        <v>0</v>
      </c>
    </row>
    <row r="14" spans="1:20" x14ac:dyDescent="0.35">
      <c r="A14" s="12">
        <v>11</v>
      </c>
      <c r="B14" s="88"/>
      <c r="C14" s="88"/>
      <c r="D14" s="91"/>
      <c r="E14" s="122"/>
      <c r="F14" s="99"/>
      <c r="G14" s="99"/>
      <c r="H14" s="99"/>
      <c r="I14" s="99"/>
      <c r="J14" s="99"/>
      <c r="K14" s="99"/>
      <c r="L14" s="99"/>
      <c r="M14" s="99"/>
      <c r="N14" s="102"/>
      <c r="O14" s="102"/>
      <c r="P14" s="102"/>
      <c r="Q14" s="102"/>
      <c r="R14" s="102"/>
      <c r="S14" s="105">
        <f t="shared" si="0"/>
        <v>0</v>
      </c>
      <c r="T14" s="107">
        <f t="shared" si="1"/>
        <v>0</v>
      </c>
    </row>
    <row r="15" spans="1:20" x14ac:dyDescent="0.35">
      <c r="A15" s="13">
        <v>12</v>
      </c>
      <c r="B15" s="88"/>
      <c r="C15" s="88"/>
      <c r="D15" s="91"/>
      <c r="E15" s="122"/>
      <c r="F15" s="99"/>
      <c r="G15" s="99"/>
      <c r="H15" s="99"/>
      <c r="I15" s="99"/>
      <c r="J15" s="99"/>
      <c r="K15" s="99"/>
      <c r="L15" s="99"/>
      <c r="M15" s="99"/>
      <c r="N15" s="102"/>
      <c r="O15" s="102"/>
      <c r="P15" s="102"/>
      <c r="Q15" s="102"/>
      <c r="R15" s="102"/>
      <c r="S15" s="105">
        <f t="shared" si="0"/>
        <v>0</v>
      </c>
      <c r="T15" s="107">
        <f t="shared" si="1"/>
        <v>0</v>
      </c>
    </row>
    <row r="16" spans="1:20" x14ac:dyDescent="0.35">
      <c r="A16" s="12">
        <v>13</v>
      </c>
      <c r="B16" s="88"/>
      <c r="C16" s="88"/>
      <c r="D16" s="91"/>
      <c r="E16" s="121"/>
      <c r="F16" s="99"/>
      <c r="G16" s="99"/>
      <c r="H16" s="99"/>
      <c r="I16" s="99"/>
      <c r="J16" s="99"/>
      <c r="K16" s="99"/>
      <c r="L16" s="99"/>
      <c r="M16" s="99"/>
      <c r="N16" s="102"/>
      <c r="O16" s="102"/>
      <c r="P16" s="102"/>
      <c r="Q16" s="102"/>
      <c r="R16" s="102"/>
      <c r="S16" s="105">
        <f t="shared" si="0"/>
        <v>0</v>
      </c>
      <c r="T16" s="107">
        <f t="shared" si="1"/>
        <v>0</v>
      </c>
    </row>
    <row r="17" spans="1:20" x14ac:dyDescent="0.35">
      <c r="A17" s="13">
        <v>14</v>
      </c>
      <c r="B17" s="88"/>
      <c r="C17" s="88"/>
      <c r="D17" s="91"/>
      <c r="E17" s="122"/>
      <c r="F17" s="103"/>
      <c r="G17" s="103"/>
      <c r="H17" s="103"/>
      <c r="I17" s="103"/>
      <c r="J17" s="103"/>
      <c r="K17" s="103"/>
      <c r="L17" s="103"/>
      <c r="M17" s="103"/>
      <c r="N17" s="100"/>
      <c r="O17" s="100"/>
      <c r="P17" s="100"/>
      <c r="Q17" s="100"/>
      <c r="R17" s="100"/>
      <c r="S17" s="105">
        <f t="shared" si="0"/>
        <v>0</v>
      </c>
      <c r="T17" s="107">
        <f t="shared" si="1"/>
        <v>0</v>
      </c>
    </row>
    <row r="18" spans="1:20" x14ac:dyDescent="0.35">
      <c r="A18" s="12">
        <v>15</v>
      </c>
      <c r="B18" s="88"/>
      <c r="C18" s="88"/>
      <c r="D18" s="91"/>
      <c r="E18" s="121"/>
      <c r="F18" s="101"/>
      <c r="G18" s="101"/>
      <c r="H18" s="101"/>
      <c r="I18" s="101"/>
      <c r="J18" s="101"/>
      <c r="K18" s="101"/>
      <c r="L18" s="101"/>
      <c r="M18" s="101"/>
      <c r="N18" s="102"/>
      <c r="O18" s="102"/>
      <c r="P18" s="102"/>
      <c r="Q18" s="102"/>
      <c r="R18" s="102"/>
      <c r="S18" s="105">
        <f t="shared" si="0"/>
        <v>0</v>
      </c>
      <c r="T18" s="107">
        <f t="shared" si="1"/>
        <v>0</v>
      </c>
    </row>
    <row r="19" spans="1:20" x14ac:dyDescent="0.35">
      <c r="A19" s="13">
        <v>16</v>
      </c>
      <c r="B19" s="88"/>
      <c r="C19" s="88"/>
      <c r="D19" s="91"/>
      <c r="E19" s="121"/>
      <c r="F19" s="99"/>
      <c r="G19" s="99"/>
      <c r="H19" s="99"/>
      <c r="I19" s="99"/>
      <c r="J19" s="99"/>
      <c r="K19" s="99"/>
      <c r="L19" s="99"/>
      <c r="M19" s="99"/>
      <c r="N19" s="102"/>
      <c r="O19" s="102"/>
      <c r="P19" s="102"/>
      <c r="Q19" s="102"/>
      <c r="R19" s="102"/>
      <c r="S19" s="105">
        <f t="shared" si="0"/>
        <v>0</v>
      </c>
      <c r="T19" s="107">
        <f t="shared" si="1"/>
        <v>0</v>
      </c>
    </row>
    <row r="20" spans="1:20" x14ac:dyDescent="0.35">
      <c r="A20" s="12">
        <v>17</v>
      </c>
      <c r="B20" s="88"/>
      <c r="C20" s="88"/>
      <c r="D20" s="91"/>
      <c r="E20" s="121"/>
      <c r="F20" s="99"/>
      <c r="G20" s="99"/>
      <c r="H20" s="99"/>
      <c r="I20" s="99"/>
      <c r="J20" s="99"/>
      <c r="K20" s="99"/>
      <c r="L20" s="99"/>
      <c r="M20" s="99"/>
      <c r="N20" s="100"/>
      <c r="O20" s="100"/>
      <c r="P20" s="100"/>
      <c r="Q20" s="100"/>
      <c r="R20" s="100"/>
      <c r="S20" s="105">
        <f t="shared" si="0"/>
        <v>0</v>
      </c>
      <c r="T20" s="107">
        <f t="shared" si="1"/>
        <v>0</v>
      </c>
    </row>
    <row r="21" spans="1:20" x14ac:dyDescent="0.35">
      <c r="A21" s="13">
        <v>18</v>
      </c>
      <c r="B21" s="88"/>
      <c r="C21" s="88"/>
      <c r="D21" s="91"/>
      <c r="E21" s="121"/>
      <c r="F21" s="101"/>
      <c r="G21" s="101"/>
      <c r="H21" s="101"/>
      <c r="I21" s="101"/>
      <c r="J21" s="101"/>
      <c r="K21" s="101"/>
      <c r="L21" s="101"/>
      <c r="M21" s="101"/>
      <c r="N21" s="100"/>
      <c r="O21" s="100"/>
      <c r="P21" s="100"/>
      <c r="Q21" s="100"/>
      <c r="R21" s="100"/>
      <c r="S21" s="105">
        <f t="shared" si="0"/>
        <v>0</v>
      </c>
      <c r="T21" s="107">
        <f t="shared" si="1"/>
        <v>0</v>
      </c>
    </row>
    <row r="22" spans="1:20" x14ac:dyDescent="0.35">
      <c r="A22" s="12">
        <v>19</v>
      </c>
      <c r="B22" s="88"/>
      <c r="C22" s="88"/>
      <c r="D22" s="91"/>
      <c r="E22" s="123"/>
      <c r="F22" s="103"/>
      <c r="G22" s="103"/>
      <c r="H22" s="103"/>
      <c r="I22" s="103"/>
      <c r="J22" s="103"/>
      <c r="K22" s="103"/>
      <c r="L22" s="103"/>
      <c r="M22" s="103"/>
      <c r="N22" s="100"/>
      <c r="O22" s="100"/>
      <c r="P22" s="100"/>
      <c r="Q22" s="100"/>
      <c r="R22" s="100"/>
      <c r="S22" s="105">
        <f t="shared" si="0"/>
        <v>0</v>
      </c>
      <c r="T22" s="107">
        <f t="shared" si="1"/>
        <v>0</v>
      </c>
    </row>
    <row r="23" spans="1:20" x14ac:dyDescent="0.35">
      <c r="A23" s="13">
        <v>20</v>
      </c>
      <c r="B23" s="88"/>
      <c r="C23" s="88"/>
      <c r="D23" s="91"/>
      <c r="E23" s="121"/>
      <c r="F23" s="99"/>
      <c r="G23" s="99"/>
      <c r="H23" s="99"/>
      <c r="I23" s="99"/>
      <c r="J23" s="99"/>
      <c r="K23" s="99"/>
      <c r="L23" s="99"/>
      <c r="M23" s="99"/>
      <c r="N23" s="100"/>
      <c r="O23" s="100"/>
      <c r="P23" s="100"/>
      <c r="Q23" s="100"/>
      <c r="R23" s="100"/>
      <c r="S23" s="105">
        <f t="shared" si="0"/>
        <v>0</v>
      </c>
      <c r="T23" s="107">
        <f t="shared" si="1"/>
        <v>0</v>
      </c>
    </row>
    <row r="24" spans="1:20" s="6" customFormat="1" x14ac:dyDescent="0.35">
      <c r="A24" s="12">
        <v>21</v>
      </c>
      <c r="B24" s="88"/>
      <c r="C24" s="88"/>
      <c r="D24" s="91"/>
      <c r="E24" s="123"/>
      <c r="F24" s="101"/>
      <c r="G24" s="101"/>
      <c r="H24" s="101"/>
      <c r="I24" s="101"/>
      <c r="J24" s="101"/>
      <c r="K24" s="101"/>
      <c r="L24" s="101"/>
      <c r="M24" s="101"/>
      <c r="N24" s="102"/>
      <c r="O24" s="102"/>
      <c r="P24" s="102"/>
      <c r="Q24" s="102"/>
      <c r="R24" s="102"/>
      <c r="S24" s="105">
        <f t="shared" si="0"/>
        <v>0</v>
      </c>
      <c r="T24" s="107">
        <f t="shared" si="1"/>
        <v>0</v>
      </c>
    </row>
    <row r="25" spans="1:20" s="6" customFormat="1" x14ac:dyDescent="0.35">
      <c r="A25" s="13">
        <v>22</v>
      </c>
      <c r="B25" s="88"/>
      <c r="C25" s="88"/>
      <c r="D25" s="91"/>
      <c r="E25" s="121"/>
      <c r="F25" s="99"/>
      <c r="G25" s="99"/>
      <c r="H25" s="99"/>
      <c r="I25" s="99"/>
      <c r="J25" s="99"/>
      <c r="K25" s="99"/>
      <c r="L25" s="99"/>
      <c r="M25" s="99"/>
      <c r="N25" s="102"/>
      <c r="O25" s="102"/>
      <c r="P25" s="102"/>
      <c r="Q25" s="102"/>
      <c r="R25" s="102"/>
      <c r="S25" s="105">
        <f t="shared" si="0"/>
        <v>0</v>
      </c>
      <c r="T25" s="107">
        <f t="shared" si="1"/>
        <v>0</v>
      </c>
    </row>
    <row r="26" spans="1:20" s="6" customFormat="1" x14ac:dyDescent="0.35">
      <c r="A26" s="12">
        <v>23</v>
      </c>
      <c r="B26" s="88"/>
      <c r="C26" s="88"/>
      <c r="D26" s="91"/>
      <c r="E26" s="121"/>
      <c r="F26" s="101"/>
      <c r="G26" s="101"/>
      <c r="H26" s="101"/>
      <c r="I26" s="101"/>
      <c r="J26" s="101"/>
      <c r="K26" s="101"/>
      <c r="L26" s="101"/>
      <c r="M26" s="101"/>
      <c r="N26" s="102"/>
      <c r="O26" s="102"/>
      <c r="P26" s="102"/>
      <c r="Q26" s="102"/>
      <c r="R26" s="102"/>
      <c r="S26" s="105">
        <f t="shared" ref="S26:S49" si="2">SUM(F26:R26)</f>
        <v>0</v>
      </c>
      <c r="T26" s="107">
        <f t="shared" ref="T26:T49" si="3">S26/13</f>
        <v>0</v>
      </c>
    </row>
    <row r="27" spans="1:20" s="6" customFormat="1" x14ac:dyDescent="0.35">
      <c r="A27" s="13">
        <v>24</v>
      </c>
      <c r="B27" s="88"/>
      <c r="C27" s="88"/>
      <c r="D27" s="91"/>
      <c r="E27" s="121"/>
      <c r="F27" s="99"/>
      <c r="G27" s="99"/>
      <c r="H27" s="99"/>
      <c r="I27" s="99"/>
      <c r="J27" s="99"/>
      <c r="K27" s="99"/>
      <c r="L27" s="99"/>
      <c r="M27" s="99"/>
      <c r="N27" s="102"/>
      <c r="O27" s="102"/>
      <c r="P27" s="102"/>
      <c r="Q27" s="102"/>
      <c r="R27" s="102"/>
      <c r="S27" s="105">
        <f t="shared" si="2"/>
        <v>0</v>
      </c>
      <c r="T27" s="107">
        <f t="shared" si="3"/>
        <v>0</v>
      </c>
    </row>
    <row r="28" spans="1:20" s="6" customFormat="1" x14ac:dyDescent="0.35">
      <c r="A28" s="12">
        <v>25</v>
      </c>
      <c r="B28" s="88"/>
      <c r="C28" s="88"/>
      <c r="D28" s="91"/>
      <c r="E28" s="121"/>
      <c r="F28" s="101"/>
      <c r="G28" s="101"/>
      <c r="H28" s="101"/>
      <c r="I28" s="101"/>
      <c r="J28" s="101"/>
      <c r="K28" s="101"/>
      <c r="L28" s="101"/>
      <c r="M28" s="101"/>
      <c r="N28" s="102"/>
      <c r="O28" s="102"/>
      <c r="P28" s="102"/>
      <c r="Q28" s="102"/>
      <c r="R28" s="102"/>
      <c r="S28" s="105">
        <f t="shared" si="2"/>
        <v>0</v>
      </c>
      <c r="T28" s="107">
        <f t="shared" si="3"/>
        <v>0</v>
      </c>
    </row>
    <row r="29" spans="1:20" s="6" customFormat="1" x14ac:dyDescent="0.35">
      <c r="A29" s="13">
        <v>26</v>
      </c>
      <c r="B29" s="88"/>
      <c r="C29" s="88"/>
      <c r="D29" s="91"/>
      <c r="E29" s="121"/>
      <c r="F29" s="99"/>
      <c r="G29" s="99"/>
      <c r="H29" s="99"/>
      <c r="I29" s="99"/>
      <c r="J29" s="99"/>
      <c r="K29" s="99"/>
      <c r="L29" s="99"/>
      <c r="M29" s="99"/>
      <c r="N29" s="102"/>
      <c r="O29" s="102"/>
      <c r="P29" s="102"/>
      <c r="Q29" s="102"/>
      <c r="R29" s="102"/>
      <c r="S29" s="105">
        <f t="shared" si="2"/>
        <v>0</v>
      </c>
      <c r="T29" s="107">
        <f t="shared" si="3"/>
        <v>0</v>
      </c>
    </row>
    <row r="30" spans="1:20" s="6" customFormat="1" x14ac:dyDescent="0.35">
      <c r="A30" s="12">
        <v>27</v>
      </c>
      <c r="B30" s="88"/>
      <c r="C30" s="88"/>
      <c r="D30" s="91"/>
      <c r="E30" s="124"/>
      <c r="F30" s="101"/>
      <c r="G30" s="101"/>
      <c r="H30" s="101"/>
      <c r="I30" s="101"/>
      <c r="J30" s="101"/>
      <c r="K30" s="101"/>
      <c r="L30" s="101"/>
      <c r="M30" s="101"/>
      <c r="N30" s="102"/>
      <c r="O30" s="102"/>
      <c r="P30" s="102"/>
      <c r="Q30" s="102"/>
      <c r="R30" s="102"/>
      <c r="S30" s="105">
        <f t="shared" si="2"/>
        <v>0</v>
      </c>
      <c r="T30" s="107">
        <f t="shared" si="3"/>
        <v>0</v>
      </c>
    </row>
    <row r="31" spans="1:20" s="6" customFormat="1" x14ac:dyDescent="0.35">
      <c r="A31" s="13">
        <v>28</v>
      </c>
      <c r="B31" s="88"/>
      <c r="C31" s="88"/>
      <c r="D31" s="91"/>
      <c r="E31" s="121"/>
      <c r="F31" s="99"/>
      <c r="G31" s="99"/>
      <c r="H31" s="99"/>
      <c r="I31" s="99"/>
      <c r="J31" s="99"/>
      <c r="K31" s="99"/>
      <c r="L31" s="99"/>
      <c r="M31" s="99"/>
      <c r="N31" s="102"/>
      <c r="O31" s="102"/>
      <c r="P31" s="102"/>
      <c r="Q31" s="102"/>
      <c r="R31" s="102"/>
      <c r="S31" s="105">
        <f t="shared" si="2"/>
        <v>0</v>
      </c>
      <c r="T31" s="107">
        <f t="shared" si="3"/>
        <v>0</v>
      </c>
    </row>
    <row r="32" spans="1:20" s="6" customFormat="1" x14ac:dyDescent="0.35">
      <c r="A32" s="12">
        <v>29</v>
      </c>
      <c r="B32" s="88"/>
      <c r="C32" s="88"/>
      <c r="D32" s="125"/>
      <c r="E32" s="121"/>
      <c r="F32" s="101"/>
      <c r="G32" s="101"/>
      <c r="H32" s="101"/>
      <c r="I32" s="101"/>
      <c r="J32" s="101"/>
      <c r="K32" s="101"/>
      <c r="L32" s="101"/>
      <c r="M32" s="101"/>
      <c r="N32" s="102"/>
      <c r="O32" s="102"/>
      <c r="P32" s="102"/>
      <c r="Q32" s="102"/>
      <c r="R32" s="102"/>
      <c r="S32" s="105">
        <f t="shared" si="2"/>
        <v>0</v>
      </c>
      <c r="T32" s="107">
        <f t="shared" si="3"/>
        <v>0</v>
      </c>
    </row>
    <row r="33" spans="1:20" s="6" customFormat="1" x14ac:dyDescent="0.35">
      <c r="A33" s="13">
        <v>30</v>
      </c>
      <c r="B33" s="88"/>
      <c r="C33" s="88"/>
      <c r="D33" s="125"/>
      <c r="E33" s="122"/>
      <c r="F33" s="99"/>
      <c r="G33" s="99"/>
      <c r="H33" s="99"/>
      <c r="I33" s="99"/>
      <c r="J33" s="99"/>
      <c r="K33" s="99"/>
      <c r="L33" s="99"/>
      <c r="M33" s="99"/>
      <c r="N33" s="102"/>
      <c r="O33" s="102"/>
      <c r="P33" s="102"/>
      <c r="Q33" s="102"/>
      <c r="R33" s="102"/>
      <c r="S33" s="105">
        <f t="shared" si="2"/>
        <v>0</v>
      </c>
      <c r="T33" s="107">
        <f t="shared" si="3"/>
        <v>0</v>
      </c>
    </row>
    <row r="34" spans="1:20" s="6" customFormat="1" x14ac:dyDescent="0.35">
      <c r="A34" s="12">
        <v>31</v>
      </c>
      <c r="B34" s="88"/>
      <c r="C34" s="88"/>
      <c r="D34" s="125"/>
      <c r="E34" s="122"/>
      <c r="F34" s="101"/>
      <c r="G34" s="101"/>
      <c r="H34" s="101"/>
      <c r="I34" s="101"/>
      <c r="J34" s="101"/>
      <c r="K34" s="101"/>
      <c r="L34" s="101"/>
      <c r="M34" s="101"/>
      <c r="N34" s="102"/>
      <c r="O34" s="102"/>
      <c r="P34" s="102"/>
      <c r="Q34" s="102"/>
      <c r="R34" s="102"/>
      <c r="S34" s="105">
        <f t="shared" si="2"/>
        <v>0</v>
      </c>
      <c r="T34" s="107">
        <f t="shared" si="3"/>
        <v>0</v>
      </c>
    </row>
    <row r="35" spans="1:20" s="6" customFormat="1" x14ac:dyDescent="0.35">
      <c r="A35" s="13">
        <v>32</v>
      </c>
      <c r="B35" s="88"/>
      <c r="C35" s="88"/>
      <c r="D35" s="125"/>
      <c r="E35" s="126"/>
      <c r="F35" s="99"/>
      <c r="G35" s="99"/>
      <c r="H35" s="99"/>
      <c r="I35" s="99"/>
      <c r="J35" s="99"/>
      <c r="K35" s="99"/>
      <c r="L35" s="99"/>
      <c r="M35" s="99"/>
      <c r="N35" s="102"/>
      <c r="O35" s="102"/>
      <c r="P35" s="102"/>
      <c r="Q35" s="102"/>
      <c r="R35" s="102"/>
      <c r="S35" s="105">
        <f t="shared" si="2"/>
        <v>0</v>
      </c>
      <c r="T35" s="107">
        <f t="shared" si="3"/>
        <v>0</v>
      </c>
    </row>
    <row r="36" spans="1:20" s="6" customFormat="1" x14ac:dyDescent="0.35">
      <c r="A36" s="12">
        <v>33</v>
      </c>
      <c r="B36" s="88"/>
      <c r="C36" s="88"/>
      <c r="D36" s="125"/>
      <c r="E36" s="126"/>
      <c r="F36" s="101"/>
      <c r="G36" s="101"/>
      <c r="H36" s="101"/>
      <c r="I36" s="101"/>
      <c r="J36" s="101"/>
      <c r="K36" s="101"/>
      <c r="L36" s="101"/>
      <c r="M36" s="101"/>
      <c r="N36" s="102"/>
      <c r="O36" s="102"/>
      <c r="P36" s="102"/>
      <c r="Q36" s="102"/>
      <c r="R36" s="102"/>
      <c r="S36" s="105">
        <f t="shared" si="2"/>
        <v>0</v>
      </c>
      <c r="T36" s="107">
        <f t="shared" si="3"/>
        <v>0</v>
      </c>
    </row>
    <row r="37" spans="1:20" s="6" customFormat="1" x14ac:dyDescent="0.35">
      <c r="A37" s="13">
        <v>34</v>
      </c>
      <c r="B37" s="88"/>
      <c r="C37" s="88"/>
      <c r="D37" s="91"/>
      <c r="E37" s="122"/>
      <c r="F37" s="99"/>
      <c r="G37" s="99"/>
      <c r="H37" s="99"/>
      <c r="I37" s="99"/>
      <c r="J37" s="99"/>
      <c r="K37" s="99"/>
      <c r="L37" s="99"/>
      <c r="M37" s="99"/>
      <c r="N37" s="102"/>
      <c r="O37" s="102"/>
      <c r="P37" s="102"/>
      <c r="Q37" s="102"/>
      <c r="R37" s="102"/>
      <c r="S37" s="105">
        <f t="shared" si="2"/>
        <v>0</v>
      </c>
      <c r="T37" s="107">
        <f t="shared" si="3"/>
        <v>0</v>
      </c>
    </row>
    <row r="38" spans="1:20" s="6" customFormat="1" x14ac:dyDescent="0.35">
      <c r="A38" s="12">
        <v>35</v>
      </c>
      <c r="B38" s="88"/>
      <c r="C38" s="88"/>
      <c r="D38" s="91"/>
      <c r="E38" s="122"/>
      <c r="F38" s="101"/>
      <c r="G38" s="101"/>
      <c r="H38" s="101"/>
      <c r="I38" s="101"/>
      <c r="J38" s="101"/>
      <c r="K38" s="101"/>
      <c r="L38" s="101"/>
      <c r="M38" s="101"/>
      <c r="N38" s="102"/>
      <c r="O38" s="102"/>
      <c r="P38" s="102"/>
      <c r="Q38" s="102"/>
      <c r="R38" s="102"/>
      <c r="S38" s="105">
        <f t="shared" si="2"/>
        <v>0</v>
      </c>
      <c r="T38" s="107">
        <f t="shared" si="3"/>
        <v>0</v>
      </c>
    </row>
    <row r="39" spans="1:20" s="6" customFormat="1" x14ac:dyDescent="0.35">
      <c r="A39" s="13">
        <v>36</v>
      </c>
      <c r="B39" s="88"/>
      <c r="C39" s="88"/>
      <c r="D39" s="91"/>
      <c r="E39" s="121"/>
      <c r="F39" s="99"/>
      <c r="G39" s="99"/>
      <c r="H39" s="99"/>
      <c r="I39" s="99"/>
      <c r="J39" s="99"/>
      <c r="K39" s="99"/>
      <c r="L39" s="99"/>
      <c r="M39" s="99"/>
      <c r="N39" s="102"/>
      <c r="O39" s="102"/>
      <c r="P39" s="102"/>
      <c r="Q39" s="102"/>
      <c r="R39" s="102"/>
      <c r="S39" s="105">
        <f t="shared" si="2"/>
        <v>0</v>
      </c>
      <c r="T39" s="107">
        <f t="shared" si="3"/>
        <v>0</v>
      </c>
    </row>
    <row r="40" spans="1:20" s="6" customFormat="1" x14ac:dyDescent="0.35">
      <c r="A40" s="12">
        <v>37</v>
      </c>
      <c r="B40" s="88"/>
      <c r="C40" s="88"/>
      <c r="D40" s="91"/>
      <c r="E40" s="122"/>
      <c r="F40" s="101"/>
      <c r="G40" s="101"/>
      <c r="H40" s="101"/>
      <c r="I40" s="101"/>
      <c r="J40" s="101"/>
      <c r="K40" s="101"/>
      <c r="L40" s="101"/>
      <c r="M40" s="101"/>
      <c r="N40" s="102"/>
      <c r="O40" s="102"/>
      <c r="P40" s="102"/>
      <c r="Q40" s="102"/>
      <c r="R40" s="102"/>
      <c r="S40" s="105">
        <f t="shared" si="2"/>
        <v>0</v>
      </c>
      <c r="T40" s="107">
        <f t="shared" si="3"/>
        <v>0</v>
      </c>
    </row>
    <row r="41" spans="1:20" s="6" customFormat="1" x14ac:dyDescent="0.35">
      <c r="A41" s="13">
        <v>38</v>
      </c>
      <c r="B41" s="88"/>
      <c r="C41" s="88"/>
      <c r="D41" s="91"/>
      <c r="E41" s="122"/>
      <c r="F41" s="99"/>
      <c r="G41" s="99"/>
      <c r="H41" s="99"/>
      <c r="I41" s="99"/>
      <c r="J41" s="99"/>
      <c r="K41" s="99"/>
      <c r="L41" s="99"/>
      <c r="M41" s="99"/>
      <c r="N41" s="102"/>
      <c r="O41" s="102"/>
      <c r="P41" s="102"/>
      <c r="Q41" s="102"/>
      <c r="R41" s="102"/>
      <c r="S41" s="105">
        <f t="shared" si="2"/>
        <v>0</v>
      </c>
      <c r="T41" s="107">
        <f t="shared" si="3"/>
        <v>0</v>
      </c>
    </row>
    <row r="42" spans="1:20" s="6" customFormat="1" x14ac:dyDescent="0.35">
      <c r="A42" s="12">
        <v>39</v>
      </c>
      <c r="B42" s="88"/>
      <c r="C42" s="88"/>
      <c r="D42" s="91"/>
      <c r="E42" s="122"/>
      <c r="F42" s="101"/>
      <c r="G42" s="101"/>
      <c r="H42" s="101"/>
      <c r="I42" s="101"/>
      <c r="J42" s="101"/>
      <c r="K42" s="101"/>
      <c r="L42" s="101"/>
      <c r="M42" s="101"/>
      <c r="N42" s="102"/>
      <c r="O42" s="102"/>
      <c r="P42" s="102"/>
      <c r="Q42" s="102"/>
      <c r="R42" s="102"/>
      <c r="S42" s="105">
        <f t="shared" si="2"/>
        <v>0</v>
      </c>
      <c r="T42" s="107">
        <f t="shared" si="3"/>
        <v>0</v>
      </c>
    </row>
    <row r="43" spans="1:20" s="6" customFormat="1" x14ac:dyDescent="0.35">
      <c r="A43" s="13">
        <v>40</v>
      </c>
      <c r="B43" s="88"/>
      <c r="C43" s="88"/>
      <c r="D43" s="91"/>
      <c r="E43" s="122"/>
      <c r="F43" s="99"/>
      <c r="G43" s="99"/>
      <c r="H43" s="99"/>
      <c r="I43" s="99"/>
      <c r="J43" s="99"/>
      <c r="K43" s="99"/>
      <c r="L43" s="99"/>
      <c r="M43" s="99"/>
      <c r="N43" s="102"/>
      <c r="O43" s="102"/>
      <c r="P43" s="102"/>
      <c r="Q43" s="102"/>
      <c r="R43" s="102"/>
      <c r="S43" s="105">
        <f t="shared" si="2"/>
        <v>0</v>
      </c>
      <c r="T43" s="107">
        <f t="shared" si="3"/>
        <v>0</v>
      </c>
    </row>
    <row r="44" spans="1:20" s="6" customFormat="1" x14ac:dyDescent="0.35">
      <c r="A44" s="12">
        <v>41</v>
      </c>
      <c r="B44" s="88"/>
      <c r="C44" s="88"/>
      <c r="D44" s="91"/>
      <c r="E44" s="126"/>
      <c r="F44" s="101"/>
      <c r="G44" s="101"/>
      <c r="H44" s="101"/>
      <c r="I44" s="101"/>
      <c r="J44" s="101"/>
      <c r="K44" s="101"/>
      <c r="L44" s="101"/>
      <c r="M44" s="101"/>
      <c r="N44" s="102"/>
      <c r="O44" s="102"/>
      <c r="P44" s="102"/>
      <c r="Q44" s="102"/>
      <c r="R44" s="102"/>
      <c r="S44" s="105">
        <f>SUM(F44:R44)</f>
        <v>0</v>
      </c>
      <c r="T44" s="107">
        <f t="shared" si="3"/>
        <v>0</v>
      </c>
    </row>
    <row r="45" spans="1:20" s="6" customFormat="1" x14ac:dyDescent="0.35">
      <c r="A45" s="13">
        <v>42</v>
      </c>
      <c r="B45" s="88"/>
      <c r="C45" s="88"/>
      <c r="D45" s="91"/>
      <c r="E45" s="122"/>
      <c r="F45" s="99"/>
      <c r="G45" s="99"/>
      <c r="H45" s="99"/>
      <c r="I45" s="99"/>
      <c r="J45" s="99"/>
      <c r="K45" s="99"/>
      <c r="L45" s="99"/>
      <c r="M45" s="99"/>
      <c r="N45" s="102"/>
      <c r="O45" s="102"/>
      <c r="P45" s="102"/>
      <c r="Q45" s="102"/>
      <c r="R45" s="102"/>
      <c r="S45" s="105">
        <f t="shared" si="2"/>
        <v>0</v>
      </c>
      <c r="T45" s="107">
        <f t="shared" si="3"/>
        <v>0</v>
      </c>
    </row>
    <row r="46" spans="1:20" s="6" customFormat="1" x14ac:dyDescent="0.35">
      <c r="A46" s="12">
        <v>43</v>
      </c>
      <c r="B46" s="88"/>
      <c r="C46" s="88"/>
      <c r="D46" s="91"/>
      <c r="E46" s="122"/>
      <c r="F46" s="101"/>
      <c r="G46" s="101"/>
      <c r="H46" s="101"/>
      <c r="I46" s="101"/>
      <c r="J46" s="101"/>
      <c r="K46" s="101"/>
      <c r="L46" s="101"/>
      <c r="M46" s="101"/>
      <c r="N46" s="102"/>
      <c r="O46" s="102"/>
      <c r="P46" s="102"/>
      <c r="Q46" s="102"/>
      <c r="R46" s="102"/>
      <c r="S46" s="105">
        <f t="shared" si="2"/>
        <v>0</v>
      </c>
      <c r="T46" s="107">
        <f t="shared" si="3"/>
        <v>0</v>
      </c>
    </row>
    <row r="47" spans="1:20" s="6" customFormat="1" x14ac:dyDescent="0.35">
      <c r="A47" s="13">
        <v>44</v>
      </c>
      <c r="B47" s="88"/>
      <c r="C47" s="88"/>
      <c r="D47" s="91"/>
      <c r="E47" s="122"/>
      <c r="F47" s="99"/>
      <c r="G47" s="99"/>
      <c r="H47" s="99"/>
      <c r="I47" s="99"/>
      <c r="J47" s="99"/>
      <c r="K47" s="99"/>
      <c r="L47" s="99"/>
      <c r="M47" s="99"/>
      <c r="N47" s="102"/>
      <c r="O47" s="102"/>
      <c r="P47" s="102"/>
      <c r="Q47" s="102"/>
      <c r="R47" s="102"/>
      <c r="S47" s="105">
        <f t="shared" si="2"/>
        <v>0</v>
      </c>
      <c r="T47" s="107">
        <f t="shared" si="3"/>
        <v>0</v>
      </c>
    </row>
    <row r="48" spans="1:20" s="6" customFormat="1" x14ac:dyDescent="0.35">
      <c r="A48" s="12">
        <v>45</v>
      </c>
      <c r="B48" s="88"/>
      <c r="C48" s="88"/>
      <c r="D48" s="91"/>
      <c r="E48" s="121"/>
      <c r="F48" s="101"/>
      <c r="G48" s="101"/>
      <c r="H48" s="101"/>
      <c r="I48" s="101"/>
      <c r="J48" s="101"/>
      <c r="K48" s="101"/>
      <c r="L48" s="101"/>
      <c r="M48" s="101"/>
      <c r="N48" s="102"/>
      <c r="O48" s="102"/>
      <c r="P48" s="102"/>
      <c r="Q48" s="102"/>
      <c r="R48" s="102"/>
      <c r="S48" s="105">
        <f t="shared" si="2"/>
        <v>0</v>
      </c>
      <c r="T48" s="107">
        <f t="shared" si="3"/>
        <v>0</v>
      </c>
    </row>
    <row r="49" spans="1:20" s="6" customFormat="1" x14ac:dyDescent="0.35">
      <c r="A49" s="13">
        <v>46</v>
      </c>
      <c r="B49" s="88"/>
      <c r="C49" s="88"/>
      <c r="D49" s="91"/>
      <c r="E49" s="126"/>
      <c r="F49" s="99"/>
      <c r="G49" s="99"/>
      <c r="H49" s="99"/>
      <c r="I49" s="99"/>
      <c r="J49" s="99"/>
      <c r="K49" s="99"/>
      <c r="L49" s="99"/>
      <c r="M49" s="99"/>
      <c r="N49" s="102"/>
      <c r="O49" s="102"/>
      <c r="P49" s="102"/>
      <c r="Q49" s="102"/>
      <c r="R49" s="102"/>
      <c r="S49" s="105">
        <f t="shared" si="2"/>
        <v>0</v>
      </c>
      <c r="T49" s="107">
        <f t="shared" si="3"/>
        <v>0</v>
      </c>
    </row>
    <row r="50" spans="1:20" x14ac:dyDescent="0.2">
      <c r="T50" s="26"/>
    </row>
    <row r="51" spans="1:20" x14ac:dyDescent="0.2">
      <c r="B51" s="112" t="s">
        <v>34</v>
      </c>
      <c r="T51" s="27"/>
    </row>
    <row r="52" spans="1:20" x14ac:dyDescent="0.2">
      <c r="B52" s="112" t="s">
        <v>50</v>
      </c>
      <c r="T52" s="26"/>
    </row>
    <row r="53" spans="1:20" x14ac:dyDescent="0.2">
      <c r="B53" s="112" t="s">
        <v>36</v>
      </c>
    </row>
  </sheetData>
  <mergeCells count="8">
    <mergeCell ref="S1:S2"/>
    <mergeCell ref="T1:T2"/>
    <mergeCell ref="A1:A3"/>
    <mergeCell ref="B1:B3"/>
    <mergeCell ref="C1:C3"/>
    <mergeCell ref="D1:D3"/>
    <mergeCell ref="E1:E3"/>
    <mergeCell ref="F1:R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K7" sqref="K7"/>
    </sheetView>
  </sheetViews>
  <sheetFormatPr defaultRowHeight="21.75" x14ac:dyDescent="0.5"/>
  <cols>
    <col min="1" max="1" width="4.125" style="148" customWidth="1"/>
    <col min="2" max="2" width="22.125" style="148" customWidth="1"/>
    <col min="3" max="3" width="14" style="148" customWidth="1"/>
    <col min="4" max="4" width="25.625" style="148" customWidth="1"/>
    <col min="5" max="5" width="15.875" style="148" bestFit="1" customWidth="1"/>
    <col min="6" max="6" width="17.625" style="149" bestFit="1" customWidth="1"/>
    <col min="7" max="7" width="20.5" style="149" customWidth="1"/>
    <col min="8" max="8" width="31.25" style="149" bestFit="1" customWidth="1"/>
    <col min="9" max="247" width="9" style="135"/>
    <col min="248" max="248" width="4.125" style="135" customWidth="1"/>
    <col min="249" max="249" width="10.875" style="135" customWidth="1"/>
    <col min="250" max="250" width="9.25" style="135" bestFit="1" customWidth="1"/>
    <col min="251" max="251" width="9" style="135" bestFit="1" customWidth="1"/>
    <col min="252" max="252" width="12.25" style="135" customWidth="1"/>
    <col min="253" max="255" width="4.625" style="135" bestFit="1" customWidth="1"/>
    <col min="256" max="259" width="5.5" style="135" bestFit="1" customWidth="1"/>
    <col min="260" max="260" width="22.5" style="135" bestFit="1" customWidth="1"/>
    <col min="261" max="261" width="9" style="135"/>
    <col min="262" max="262" width="11.75" style="135" customWidth="1"/>
    <col min="263" max="263" width="9" style="135"/>
    <col min="264" max="264" width="5.875" style="135" customWidth="1"/>
    <col min="265" max="503" width="9" style="135"/>
    <col min="504" max="504" width="4.125" style="135" customWidth="1"/>
    <col min="505" max="505" width="10.875" style="135" customWidth="1"/>
    <col min="506" max="506" width="9.25" style="135" bestFit="1" customWidth="1"/>
    <col min="507" max="507" width="9" style="135" bestFit="1" customWidth="1"/>
    <col min="508" max="508" width="12.25" style="135" customWidth="1"/>
    <col min="509" max="511" width="4.625" style="135" bestFit="1" customWidth="1"/>
    <col min="512" max="515" width="5.5" style="135" bestFit="1" customWidth="1"/>
    <col min="516" max="516" width="22.5" style="135" bestFit="1" customWidth="1"/>
    <col min="517" max="517" width="9" style="135"/>
    <col min="518" max="518" width="11.75" style="135" customWidth="1"/>
    <col min="519" max="519" width="9" style="135"/>
    <col min="520" max="520" width="5.875" style="135" customWidth="1"/>
    <col min="521" max="759" width="9" style="135"/>
    <col min="760" max="760" width="4.125" style="135" customWidth="1"/>
    <col min="761" max="761" width="10.875" style="135" customWidth="1"/>
    <col min="762" max="762" width="9.25" style="135" bestFit="1" customWidth="1"/>
    <col min="763" max="763" width="9" style="135" bestFit="1" customWidth="1"/>
    <col min="764" max="764" width="12.25" style="135" customWidth="1"/>
    <col min="765" max="767" width="4.625" style="135" bestFit="1" customWidth="1"/>
    <col min="768" max="771" width="5.5" style="135" bestFit="1" customWidth="1"/>
    <col min="772" max="772" width="22.5" style="135" bestFit="1" customWidth="1"/>
    <col min="773" max="773" width="9" style="135"/>
    <col min="774" max="774" width="11.75" style="135" customWidth="1"/>
    <col min="775" max="775" width="9" style="135"/>
    <col min="776" max="776" width="5.875" style="135" customWidth="1"/>
    <col min="777" max="1015" width="9" style="135"/>
    <col min="1016" max="1016" width="4.125" style="135" customWidth="1"/>
    <col min="1017" max="1017" width="10.875" style="135" customWidth="1"/>
    <col min="1018" max="1018" width="9.25" style="135" bestFit="1" customWidth="1"/>
    <col min="1019" max="1019" width="9" style="135" bestFit="1" customWidth="1"/>
    <col min="1020" max="1020" width="12.25" style="135" customWidth="1"/>
    <col min="1021" max="1023" width="4.625" style="135" bestFit="1" customWidth="1"/>
    <col min="1024" max="1027" width="5.5" style="135" bestFit="1" customWidth="1"/>
    <col min="1028" max="1028" width="22.5" style="135" bestFit="1" customWidth="1"/>
    <col min="1029" max="1029" width="9" style="135"/>
    <col min="1030" max="1030" width="11.75" style="135" customWidth="1"/>
    <col min="1031" max="1031" width="9" style="135"/>
    <col min="1032" max="1032" width="5.875" style="135" customWidth="1"/>
    <col min="1033" max="1271" width="9" style="135"/>
    <col min="1272" max="1272" width="4.125" style="135" customWidth="1"/>
    <col min="1273" max="1273" width="10.875" style="135" customWidth="1"/>
    <col min="1274" max="1274" width="9.25" style="135" bestFit="1" customWidth="1"/>
    <col min="1275" max="1275" width="9" style="135" bestFit="1" customWidth="1"/>
    <col min="1276" max="1276" width="12.25" style="135" customWidth="1"/>
    <col min="1277" max="1279" width="4.625" style="135" bestFit="1" customWidth="1"/>
    <col min="1280" max="1283" width="5.5" style="135" bestFit="1" customWidth="1"/>
    <col min="1284" max="1284" width="22.5" style="135" bestFit="1" customWidth="1"/>
    <col min="1285" max="1285" width="9" style="135"/>
    <col min="1286" max="1286" width="11.75" style="135" customWidth="1"/>
    <col min="1287" max="1287" width="9" style="135"/>
    <col min="1288" max="1288" width="5.875" style="135" customWidth="1"/>
    <col min="1289" max="1527" width="9" style="135"/>
    <col min="1528" max="1528" width="4.125" style="135" customWidth="1"/>
    <col min="1529" max="1529" width="10.875" style="135" customWidth="1"/>
    <col min="1530" max="1530" width="9.25" style="135" bestFit="1" customWidth="1"/>
    <col min="1531" max="1531" width="9" style="135" bestFit="1" customWidth="1"/>
    <col min="1532" max="1532" width="12.25" style="135" customWidth="1"/>
    <col min="1533" max="1535" width="4.625" style="135" bestFit="1" customWidth="1"/>
    <col min="1536" max="1539" width="5.5" style="135" bestFit="1" customWidth="1"/>
    <col min="1540" max="1540" width="22.5" style="135" bestFit="1" customWidth="1"/>
    <col min="1541" max="1541" width="9" style="135"/>
    <col min="1542" max="1542" width="11.75" style="135" customWidth="1"/>
    <col min="1543" max="1543" width="9" style="135"/>
    <col min="1544" max="1544" width="5.875" style="135" customWidth="1"/>
    <col min="1545" max="1783" width="9" style="135"/>
    <col min="1784" max="1784" width="4.125" style="135" customWidth="1"/>
    <col min="1785" max="1785" width="10.875" style="135" customWidth="1"/>
    <col min="1786" max="1786" width="9.25" style="135" bestFit="1" customWidth="1"/>
    <col min="1787" max="1787" width="9" style="135" bestFit="1" customWidth="1"/>
    <col min="1788" max="1788" width="12.25" style="135" customWidth="1"/>
    <col min="1789" max="1791" width="4.625" style="135" bestFit="1" customWidth="1"/>
    <col min="1792" max="1795" width="5.5" style="135" bestFit="1" customWidth="1"/>
    <col min="1796" max="1796" width="22.5" style="135" bestFit="1" customWidth="1"/>
    <col min="1797" max="1797" width="9" style="135"/>
    <col min="1798" max="1798" width="11.75" style="135" customWidth="1"/>
    <col min="1799" max="1799" width="9" style="135"/>
    <col min="1800" max="1800" width="5.875" style="135" customWidth="1"/>
    <col min="1801" max="2039" width="9" style="135"/>
    <col min="2040" max="2040" width="4.125" style="135" customWidth="1"/>
    <col min="2041" max="2041" width="10.875" style="135" customWidth="1"/>
    <col min="2042" max="2042" width="9.25" style="135" bestFit="1" customWidth="1"/>
    <col min="2043" max="2043" width="9" style="135" bestFit="1" customWidth="1"/>
    <col min="2044" max="2044" width="12.25" style="135" customWidth="1"/>
    <col min="2045" max="2047" width="4.625" style="135" bestFit="1" customWidth="1"/>
    <col min="2048" max="2051" width="5.5" style="135" bestFit="1" customWidth="1"/>
    <col min="2052" max="2052" width="22.5" style="135" bestFit="1" customWidth="1"/>
    <col min="2053" max="2053" width="9" style="135"/>
    <col min="2054" max="2054" width="11.75" style="135" customWidth="1"/>
    <col min="2055" max="2055" width="9" style="135"/>
    <col min="2056" max="2056" width="5.875" style="135" customWidth="1"/>
    <col min="2057" max="2295" width="9" style="135"/>
    <col min="2296" max="2296" width="4.125" style="135" customWidth="1"/>
    <col min="2297" max="2297" width="10.875" style="135" customWidth="1"/>
    <col min="2298" max="2298" width="9.25" style="135" bestFit="1" customWidth="1"/>
    <col min="2299" max="2299" width="9" style="135" bestFit="1" customWidth="1"/>
    <col min="2300" max="2300" width="12.25" style="135" customWidth="1"/>
    <col min="2301" max="2303" width="4.625" style="135" bestFit="1" customWidth="1"/>
    <col min="2304" max="2307" width="5.5" style="135" bestFit="1" customWidth="1"/>
    <col min="2308" max="2308" width="22.5" style="135" bestFit="1" customWidth="1"/>
    <col min="2309" max="2309" width="9" style="135"/>
    <col min="2310" max="2310" width="11.75" style="135" customWidth="1"/>
    <col min="2311" max="2311" width="9" style="135"/>
    <col min="2312" max="2312" width="5.875" style="135" customWidth="1"/>
    <col min="2313" max="2551" width="9" style="135"/>
    <col min="2552" max="2552" width="4.125" style="135" customWidth="1"/>
    <col min="2553" max="2553" width="10.875" style="135" customWidth="1"/>
    <col min="2554" max="2554" width="9.25" style="135" bestFit="1" customWidth="1"/>
    <col min="2555" max="2555" width="9" style="135" bestFit="1" customWidth="1"/>
    <col min="2556" max="2556" width="12.25" style="135" customWidth="1"/>
    <col min="2557" max="2559" width="4.625" style="135" bestFit="1" customWidth="1"/>
    <col min="2560" max="2563" width="5.5" style="135" bestFit="1" customWidth="1"/>
    <col min="2564" max="2564" width="22.5" style="135" bestFit="1" customWidth="1"/>
    <col min="2565" max="2565" width="9" style="135"/>
    <col min="2566" max="2566" width="11.75" style="135" customWidth="1"/>
    <col min="2567" max="2567" width="9" style="135"/>
    <col min="2568" max="2568" width="5.875" style="135" customWidth="1"/>
    <col min="2569" max="2807" width="9" style="135"/>
    <col min="2808" max="2808" width="4.125" style="135" customWidth="1"/>
    <col min="2809" max="2809" width="10.875" style="135" customWidth="1"/>
    <col min="2810" max="2810" width="9.25" style="135" bestFit="1" customWidth="1"/>
    <col min="2811" max="2811" width="9" style="135" bestFit="1" customWidth="1"/>
    <col min="2812" max="2812" width="12.25" style="135" customWidth="1"/>
    <col min="2813" max="2815" width="4.625" style="135" bestFit="1" customWidth="1"/>
    <col min="2816" max="2819" width="5.5" style="135" bestFit="1" customWidth="1"/>
    <col min="2820" max="2820" width="22.5" style="135" bestFit="1" customWidth="1"/>
    <col min="2821" max="2821" width="9" style="135"/>
    <col min="2822" max="2822" width="11.75" style="135" customWidth="1"/>
    <col min="2823" max="2823" width="9" style="135"/>
    <col min="2824" max="2824" width="5.875" style="135" customWidth="1"/>
    <col min="2825" max="3063" width="9" style="135"/>
    <col min="3064" max="3064" width="4.125" style="135" customWidth="1"/>
    <col min="3065" max="3065" width="10.875" style="135" customWidth="1"/>
    <col min="3066" max="3066" width="9.25" style="135" bestFit="1" customWidth="1"/>
    <col min="3067" max="3067" width="9" style="135" bestFit="1" customWidth="1"/>
    <col min="3068" max="3068" width="12.25" style="135" customWidth="1"/>
    <col min="3069" max="3071" width="4.625" style="135" bestFit="1" customWidth="1"/>
    <col min="3072" max="3075" width="5.5" style="135" bestFit="1" customWidth="1"/>
    <col min="3076" max="3076" width="22.5" style="135" bestFit="1" customWidth="1"/>
    <col min="3077" max="3077" width="9" style="135"/>
    <col min="3078" max="3078" width="11.75" style="135" customWidth="1"/>
    <col min="3079" max="3079" width="9" style="135"/>
    <col min="3080" max="3080" width="5.875" style="135" customWidth="1"/>
    <col min="3081" max="3319" width="9" style="135"/>
    <col min="3320" max="3320" width="4.125" style="135" customWidth="1"/>
    <col min="3321" max="3321" width="10.875" style="135" customWidth="1"/>
    <col min="3322" max="3322" width="9.25" style="135" bestFit="1" customWidth="1"/>
    <col min="3323" max="3323" width="9" style="135" bestFit="1" customWidth="1"/>
    <col min="3324" max="3324" width="12.25" style="135" customWidth="1"/>
    <col min="3325" max="3327" width="4.625" style="135" bestFit="1" customWidth="1"/>
    <col min="3328" max="3331" width="5.5" style="135" bestFit="1" customWidth="1"/>
    <col min="3332" max="3332" width="22.5" style="135" bestFit="1" customWidth="1"/>
    <col min="3333" max="3333" width="9" style="135"/>
    <col min="3334" max="3334" width="11.75" style="135" customWidth="1"/>
    <col min="3335" max="3335" width="9" style="135"/>
    <col min="3336" max="3336" width="5.875" style="135" customWidth="1"/>
    <col min="3337" max="3575" width="9" style="135"/>
    <col min="3576" max="3576" width="4.125" style="135" customWidth="1"/>
    <col min="3577" max="3577" width="10.875" style="135" customWidth="1"/>
    <col min="3578" max="3578" width="9.25" style="135" bestFit="1" customWidth="1"/>
    <col min="3579" max="3579" width="9" style="135" bestFit="1" customWidth="1"/>
    <col min="3580" max="3580" width="12.25" style="135" customWidth="1"/>
    <col min="3581" max="3583" width="4.625" style="135" bestFit="1" customWidth="1"/>
    <col min="3584" max="3587" width="5.5" style="135" bestFit="1" customWidth="1"/>
    <col min="3588" max="3588" width="22.5" style="135" bestFit="1" customWidth="1"/>
    <col min="3589" max="3589" width="9" style="135"/>
    <col min="3590" max="3590" width="11.75" style="135" customWidth="1"/>
    <col min="3591" max="3591" width="9" style="135"/>
    <col min="3592" max="3592" width="5.875" style="135" customWidth="1"/>
    <col min="3593" max="3831" width="9" style="135"/>
    <col min="3832" max="3832" width="4.125" style="135" customWidth="1"/>
    <col min="3833" max="3833" width="10.875" style="135" customWidth="1"/>
    <col min="3834" max="3834" width="9.25" style="135" bestFit="1" customWidth="1"/>
    <col min="3835" max="3835" width="9" style="135" bestFit="1" customWidth="1"/>
    <col min="3836" max="3836" width="12.25" style="135" customWidth="1"/>
    <col min="3837" max="3839" width="4.625" style="135" bestFit="1" customWidth="1"/>
    <col min="3840" max="3843" width="5.5" style="135" bestFit="1" customWidth="1"/>
    <col min="3844" max="3844" width="22.5" style="135" bestFit="1" customWidth="1"/>
    <col min="3845" max="3845" width="9" style="135"/>
    <col min="3846" max="3846" width="11.75" style="135" customWidth="1"/>
    <col min="3847" max="3847" width="9" style="135"/>
    <col min="3848" max="3848" width="5.875" style="135" customWidth="1"/>
    <col min="3849" max="4087" width="9" style="135"/>
    <col min="4088" max="4088" width="4.125" style="135" customWidth="1"/>
    <col min="4089" max="4089" width="10.875" style="135" customWidth="1"/>
    <col min="4090" max="4090" width="9.25" style="135" bestFit="1" customWidth="1"/>
    <col min="4091" max="4091" width="9" style="135" bestFit="1" customWidth="1"/>
    <col min="4092" max="4092" width="12.25" style="135" customWidth="1"/>
    <col min="4093" max="4095" width="4.625" style="135" bestFit="1" customWidth="1"/>
    <col min="4096" max="4099" width="5.5" style="135" bestFit="1" customWidth="1"/>
    <col min="4100" max="4100" width="22.5" style="135" bestFit="1" customWidth="1"/>
    <col min="4101" max="4101" width="9" style="135"/>
    <col min="4102" max="4102" width="11.75" style="135" customWidth="1"/>
    <col min="4103" max="4103" width="9" style="135"/>
    <col min="4104" max="4104" width="5.875" style="135" customWidth="1"/>
    <col min="4105" max="4343" width="9" style="135"/>
    <col min="4344" max="4344" width="4.125" style="135" customWidth="1"/>
    <col min="4345" max="4345" width="10.875" style="135" customWidth="1"/>
    <col min="4346" max="4346" width="9.25" style="135" bestFit="1" customWidth="1"/>
    <col min="4347" max="4347" width="9" style="135" bestFit="1" customWidth="1"/>
    <col min="4348" max="4348" width="12.25" style="135" customWidth="1"/>
    <col min="4349" max="4351" width="4.625" style="135" bestFit="1" customWidth="1"/>
    <col min="4352" max="4355" width="5.5" style="135" bestFit="1" customWidth="1"/>
    <col min="4356" max="4356" width="22.5" style="135" bestFit="1" customWidth="1"/>
    <col min="4357" max="4357" width="9" style="135"/>
    <col min="4358" max="4358" width="11.75" style="135" customWidth="1"/>
    <col min="4359" max="4359" width="9" style="135"/>
    <col min="4360" max="4360" width="5.875" style="135" customWidth="1"/>
    <col min="4361" max="4599" width="9" style="135"/>
    <col min="4600" max="4600" width="4.125" style="135" customWidth="1"/>
    <col min="4601" max="4601" width="10.875" style="135" customWidth="1"/>
    <col min="4602" max="4602" width="9.25" style="135" bestFit="1" customWidth="1"/>
    <col min="4603" max="4603" width="9" style="135" bestFit="1" customWidth="1"/>
    <col min="4604" max="4604" width="12.25" style="135" customWidth="1"/>
    <col min="4605" max="4607" width="4.625" style="135" bestFit="1" customWidth="1"/>
    <col min="4608" max="4611" width="5.5" style="135" bestFit="1" customWidth="1"/>
    <col min="4612" max="4612" width="22.5" style="135" bestFit="1" customWidth="1"/>
    <col min="4613" max="4613" width="9" style="135"/>
    <col min="4614" max="4614" width="11.75" style="135" customWidth="1"/>
    <col min="4615" max="4615" width="9" style="135"/>
    <col min="4616" max="4616" width="5.875" style="135" customWidth="1"/>
    <col min="4617" max="4855" width="9" style="135"/>
    <col min="4856" max="4856" width="4.125" style="135" customWidth="1"/>
    <col min="4857" max="4857" width="10.875" style="135" customWidth="1"/>
    <col min="4858" max="4858" width="9.25" style="135" bestFit="1" customWidth="1"/>
    <col min="4859" max="4859" width="9" style="135" bestFit="1" customWidth="1"/>
    <col min="4860" max="4860" width="12.25" style="135" customWidth="1"/>
    <col min="4861" max="4863" width="4.625" style="135" bestFit="1" customWidth="1"/>
    <col min="4864" max="4867" width="5.5" style="135" bestFit="1" customWidth="1"/>
    <col min="4868" max="4868" width="22.5" style="135" bestFit="1" customWidth="1"/>
    <col min="4869" max="4869" width="9" style="135"/>
    <col min="4870" max="4870" width="11.75" style="135" customWidth="1"/>
    <col min="4871" max="4871" width="9" style="135"/>
    <col min="4872" max="4872" width="5.875" style="135" customWidth="1"/>
    <col min="4873" max="5111" width="9" style="135"/>
    <col min="5112" max="5112" width="4.125" style="135" customWidth="1"/>
    <col min="5113" max="5113" width="10.875" style="135" customWidth="1"/>
    <col min="5114" max="5114" width="9.25" style="135" bestFit="1" customWidth="1"/>
    <col min="5115" max="5115" width="9" style="135" bestFit="1" customWidth="1"/>
    <col min="5116" max="5116" width="12.25" style="135" customWidth="1"/>
    <col min="5117" max="5119" width="4.625" style="135" bestFit="1" customWidth="1"/>
    <col min="5120" max="5123" width="5.5" style="135" bestFit="1" customWidth="1"/>
    <col min="5124" max="5124" width="22.5" style="135" bestFit="1" customWidth="1"/>
    <col min="5125" max="5125" width="9" style="135"/>
    <col min="5126" max="5126" width="11.75" style="135" customWidth="1"/>
    <col min="5127" max="5127" width="9" style="135"/>
    <col min="5128" max="5128" width="5.875" style="135" customWidth="1"/>
    <col min="5129" max="5367" width="9" style="135"/>
    <col min="5368" max="5368" width="4.125" style="135" customWidth="1"/>
    <col min="5369" max="5369" width="10.875" style="135" customWidth="1"/>
    <col min="5370" max="5370" width="9.25" style="135" bestFit="1" customWidth="1"/>
    <col min="5371" max="5371" width="9" style="135" bestFit="1" customWidth="1"/>
    <col min="5372" max="5372" width="12.25" style="135" customWidth="1"/>
    <col min="5373" max="5375" width="4.625" style="135" bestFit="1" customWidth="1"/>
    <col min="5376" max="5379" width="5.5" style="135" bestFit="1" customWidth="1"/>
    <col min="5380" max="5380" width="22.5" style="135" bestFit="1" customWidth="1"/>
    <col min="5381" max="5381" width="9" style="135"/>
    <col min="5382" max="5382" width="11.75" style="135" customWidth="1"/>
    <col min="5383" max="5383" width="9" style="135"/>
    <col min="5384" max="5384" width="5.875" style="135" customWidth="1"/>
    <col min="5385" max="5623" width="9" style="135"/>
    <col min="5624" max="5624" width="4.125" style="135" customWidth="1"/>
    <col min="5625" max="5625" width="10.875" style="135" customWidth="1"/>
    <col min="5626" max="5626" width="9.25" style="135" bestFit="1" customWidth="1"/>
    <col min="5627" max="5627" width="9" style="135" bestFit="1" customWidth="1"/>
    <col min="5628" max="5628" width="12.25" style="135" customWidth="1"/>
    <col min="5629" max="5631" width="4.625" style="135" bestFit="1" customWidth="1"/>
    <col min="5632" max="5635" width="5.5" style="135" bestFit="1" customWidth="1"/>
    <col min="5636" max="5636" width="22.5" style="135" bestFit="1" customWidth="1"/>
    <col min="5637" max="5637" width="9" style="135"/>
    <col min="5638" max="5638" width="11.75" style="135" customWidth="1"/>
    <col min="5639" max="5639" width="9" style="135"/>
    <col min="5640" max="5640" width="5.875" style="135" customWidth="1"/>
    <col min="5641" max="5879" width="9" style="135"/>
    <col min="5880" max="5880" width="4.125" style="135" customWidth="1"/>
    <col min="5881" max="5881" width="10.875" style="135" customWidth="1"/>
    <col min="5882" max="5882" width="9.25" style="135" bestFit="1" customWidth="1"/>
    <col min="5883" max="5883" width="9" style="135" bestFit="1" customWidth="1"/>
    <col min="5884" max="5884" width="12.25" style="135" customWidth="1"/>
    <col min="5885" max="5887" width="4.625" style="135" bestFit="1" customWidth="1"/>
    <col min="5888" max="5891" width="5.5" style="135" bestFit="1" customWidth="1"/>
    <col min="5892" max="5892" width="22.5" style="135" bestFit="1" customWidth="1"/>
    <col min="5893" max="5893" width="9" style="135"/>
    <col min="5894" max="5894" width="11.75" style="135" customWidth="1"/>
    <col min="5895" max="5895" width="9" style="135"/>
    <col min="5896" max="5896" width="5.875" style="135" customWidth="1"/>
    <col min="5897" max="6135" width="9" style="135"/>
    <col min="6136" max="6136" width="4.125" style="135" customWidth="1"/>
    <col min="6137" max="6137" width="10.875" style="135" customWidth="1"/>
    <col min="6138" max="6138" width="9.25" style="135" bestFit="1" customWidth="1"/>
    <col min="6139" max="6139" width="9" style="135" bestFit="1" customWidth="1"/>
    <col min="6140" max="6140" width="12.25" style="135" customWidth="1"/>
    <col min="6141" max="6143" width="4.625" style="135" bestFit="1" customWidth="1"/>
    <col min="6144" max="6147" width="5.5" style="135" bestFit="1" customWidth="1"/>
    <col min="6148" max="6148" width="22.5" style="135" bestFit="1" customWidth="1"/>
    <col min="6149" max="6149" width="9" style="135"/>
    <col min="6150" max="6150" width="11.75" style="135" customWidth="1"/>
    <col min="6151" max="6151" width="9" style="135"/>
    <col min="6152" max="6152" width="5.875" style="135" customWidth="1"/>
    <col min="6153" max="6391" width="9" style="135"/>
    <col min="6392" max="6392" width="4.125" style="135" customWidth="1"/>
    <col min="6393" max="6393" width="10.875" style="135" customWidth="1"/>
    <col min="6394" max="6394" width="9.25" style="135" bestFit="1" customWidth="1"/>
    <col min="6395" max="6395" width="9" style="135" bestFit="1" customWidth="1"/>
    <col min="6396" max="6396" width="12.25" style="135" customWidth="1"/>
    <col min="6397" max="6399" width="4.625" style="135" bestFit="1" customWidth="1"/>
    <col min="6400" max="6403" width="5.5" style="135" bestFit="1" customWidth="1"/>
    <col min="6404" max="6404" width="22.5" style="135" bestFit="1" customWidth="1"/>
    <col min="6405" max="6405" width="9" style="135"/>
    <col min="6406" max="6406" width="11.75" style="135" customWidth="1"/>
    <col min="6407" max="6407" width="9" style="135"/>
    <col min="6408" max="6408" width="5.875" style="135" customWidth="1"/>
    <col min="6409" max="6647" width="9" style="135"/>
    <col min="6648" max="6648" width="4.125" style="135" customWidth="1"/>
    <col min="6649" max="6649" width="10.875" style="135" customWidth="1"/>
    <col min="6650" max="6650" width="9.25" style="135" bestFit="1" customWidth="1"/>
    <col min="6651" max="6651" width="9" style="135" bestFit="1" customWidth="1"/>
    <col min="6652" max="6652" width="12.25" style="135" customWidth="1"/>
    <col min="6653" max="6655" width="4.625" style="135" bestFit="1" customWidth="1"/>
    <col min="6656" max="6659" width="5.5" style="135" bestFit="1" customWidth="1"/>
    <col min="6660" max="6660" width="22.5" style="135" bestFit="1" customWidth="1"/>
    <col min="6661" max="6661" width="9" style="135"/>
    <col min="6662" max="6662" width="11.75" style="135" customWidth="1"/>
    <col min="6663" max="6663" width="9" style="135"/>
    <col min="6664" max="6664" width="5.875" style="135" customWidth="1"/>
    <col min="6665" max="6903" width="9" style="135"/>
    <col min="6904" max="6904" width="4.125" style="135" customWidth="1"/>
    <col min="6905" max="6905" width="10.875" style="135" customWidth="1"/>
    <col min="6906" max="6906" width="9.25" style="135" bestFit="1" customWidth="1"/>
    <col min="6907" max="6907" width="9" style="135" bestFit="1" customWidth="1"/>
    <col min="6908" max="6908" width="12.25" style="135" customWidth="1"/>
    <col min="6909" max="6911" width="4.625" style="135" bestFit="1" customWidth="1"/>
    <col min="6912" max="6915" width="5.5" style="135" bestFit="1" customWidth="1"/>
    <col min="6916" max="6916" width="22.5" style="135" bestFit="1" customWidth="1"/>
    <col min="6917" max="6917" width="9" style="135"/>
    <col min="6918" max="6918" width="11.75" style="135" customWidth="1"/>
    <col min="6919" max="6919" width="9" style="135"/>
    <col min="6920" max="6920" width="5.875" style="135" customWidth="1"/>
    <col min="6921" max="7159" width="9" style="135"/>
    <col min="7160" max="7160" width="4.125" style="135" customWidth="1"/>
    <col min="7161" max="7161" width="10.875" style="135" customWidth="1"/>
    <col min="7162" max="7162" width="9.25" style="135" bestFit="1" customWidth="1"/>
    <col min="7163" max="7163" width="9" style="135" bestFit="1" customWidth="1"/>
    <col min="7164" max="7164" width="12.25" style="135" customWidth="1"/>
    <col min="7165" max="7167" width="4.625" style="135" bestFit="1" customWidth="1"/>
    <col min="7168" max="7171" width="5.5" style="135" bestFit="1" customWidth="1"/>
    <col min="7172" max="7172" width="22.5" style="135" bestFit="1" customWidth="1"/>
    <col min="7173" max="7173" width="9" style="135"/>
    <col min="7174" max="7174" width="11.75" style="135" customWidth="1"/>
    <col min="7175" max="7175" width="9" style="135"/>
    <col min="7176" max="7176" width="5.875" style="135" customWidth="1"/>
    <col min="7177" max="7415" width="9" style="135"/>
    <col min="7416" max="7416" width="4.125" style="135" customWidth="1"/>
    <col min="7417" max="7417" width="10.875" style="135" customWidth="1"/>
    <col min="7418" max="7418" width="9.25" style="135" bestFit="1" customWidth="1"/>
    <col min="7419" max="7419" width="9" style="135" bestFit="1" customWidth="1"/>
    <col min="7420" max="7420" width="12.25" style="135" customWidth="1"/>
    <col min="7421" max="7423" width="4.625" style="135" bestFit="1" customWidth="1"/>
    <col min="7424" max="7427" width="5.5" style="135" bestFit="1" customWidth="1"/>
    <col min="7428" max="7428" width="22.5" style="135" bestFit="1" customWidth="1"/>
    <col min="7429" max="7429" width="9" style="135"/>
    <col min="7430" max="7430" width="11.75" style="135" customWidth="1"/>
    <col min="7431" max="7431" width="9" style="135"/>
    <col min="7432" max="7432" width="5.875" style="135" customWidth="1"/>
    <col min="7433" max="7671" width="9" style="135"/>
    <col min="7672" max="7672" width="4.125" style="135" customWidth="1"/>
    <col min="7673" max="7673" width="10.875" style="135" customWidth="1"/>
    <col min="7674" max="7674" width="9.25" style="135" bestFit="1" customWidth="1"/>
    <col min="7675" max="7675" width="9" style="135" bestFit="1" customWidth="1"/>
    <col min="7676" max="7676" width="12.25" style="135" customWidth="1"/>
    <col min="7677" max="7679" width="4.625" style="135" bestFit="1" customWidth="1"/>
    <col min="7680" max="7683" width="5.5" style="135" bestFit="1" customWidth="1"/>
    <col min="7684" max="7684" width="22.5" style="135" bestFit="1" customWidth="1"/>
    <col min="7685" max="7685" width="9" style="135"/>
    <col min="7686" max="7686" width="11.75" style="135" customWidth="1"/>
    <col min="7687" max="7687" width="9" style="135"/>
    <col min="7688" max="7688" width="5.875" style="135" customWidth="1"/>
    <col min="7689" max="7927" width="9" style="135"/>
    <col min="7928" max="7928" width="4.125" style="135" customWidth="1"/>
    <col min="7929" max="7929" width="10.875" style="135" customWidth="1"/>
    <col min="7930" max="7930" width="9.25" style="135" bestFit="1" customWidth="1"/>
    <col min="7931" max="7931" width="9" style="135" bestFit="1" customWidth="1"/>
    <col min="7932" max="7932" width="12.25" style="135" customWidth="1"/>
    <col min="7933" max="7935" width="4.625" style="135" bestFit="1" customWidth="1"/>
    <col min="7936" max="7939" width="5.5" style="135" bestFit="1" customWidth="1"/>
    <col min="7940" max="7940" width="22.5" style="135" bestFit="1" customWidth="1"/>
    <col min="7941" max="7941" width="9" style="135"/>
    <col min="7942" max="7942" width="11.75" style="135" customWidth="1"/>
    <col min="7943" max="7943" width="9" style="135"/>
    <col min="7944" max="7944" width="5.875" style="135" customWidth="1"/>
    <col min="7945" max="8183" width="9" style="135"/>
    <col min="8184" max="8184" width="4.125" style="135" customWidth="1"/>
    <col min="8185" max="8185" width="10.875" style="135" customWidth="1"/>
    <col min="8186" max="8186" width="9.25" style="135" bestFit="1" customWidth="1"/>
    <col min="8187" max="8187" width="9" style="135" bestFit="1" customWidth="1"/>
    <col min="8188" max="8188" width="12.25" style="135" customWidth="1"/>
    <col min="8189" max="8191" width="4.625" style="135" bestFit="1" customWidth="1"/>
    <col min="8192" max="8195" width="5.5" style="135" bestFit="1" customWidth="1"/>
    <col min="8196" max="8196" width="22.5" style="135" bestFit="1" customWidth="1"/>
    <col min="8197" max="8197" width="9" style="135"/>
    <col min="8198" max="8198" width="11.75" style="135" customWidth="1"/>
    <col min="8199" max="8199" width="9" style="135"/>
    <col min="8200" max="8200" width="5.875" style="135" customWidth="1"/>
    <col min="8201" max="8439" width="9" style="135"/>
    <col min="8440" max="8440" width="4.125" style="135" customWidth="1"/>
    <col min="8441" max="8441" width="10.875" style="135" customWidth="1"/>
    <col min="8442" max="8442" width="9.25" style="135" bestFit="1" customWidth="1"/>
    <col min="8443" max="8443" width="9" style="135" bestFit="1" customWidth="1"/>
    <col min="8444" max="8444" width="12.25" style="135" customWidth="1"/>
    <col min="8445" max="8447" width="4.625" style="135" bestFit="1" customWidth="1"/>
    <col min="8448" max="8451" width="5.5" style="135" bestFit="1" customWidth="1"/>
    <col min="8452" max="8452" width="22.5" style="135" bestFit="1" customWidth="1"/>
    <col min="8453" max="8453" width="9" style="135"/>
    <col min="8454" max="8454" width="11.75" style="135" customWidth="1"/>
    <col min="8455" max="8455" width="9" style="135"/>
    <col min="8456" max="8456" width="5.875" style="135" customWidth="1"/>
    <col min="8457" max="8695" width="9" style="135"/>
    <col min="8696" max="8696" width="4.125" style="135" customWidth="1"/>
    <col min="8697" max="8697" width="10.875" style="135" customWidth="1"/>
    <col min="8698" max="8698" width="9.25" style="135" bestFit="1" customWidth="1"/>
    <col min="8699" max="8699" width="9" style="135" bestFit="1" customWidth="1"/>
    <col min="8700" max="8700" width="12.25" style="135" customWidth="1"/>
    <col min="8701" max="8703" width="4.625" style="135" bestFit="1" customWidth="1"/>
    <col min="8704" max="8707" width="5.5" style="135" bestFit="1" customWidth="1"/>
    <col min="8708" max="8708" width="22.5" style="135" bestFit="1" customWidth="1"/>
    <col min="8709" max="8709" width="9" style="135"/>
    <col min="8710" max="8710" width="11.75" style="135" customWidth="1"/>
    <col min="8711" max="8711" width="9" style="135"/>
    <col min="8712" max="8712" width="5.875" style="135" customWidth="1"/>
    <col min="8713" max="8951" width="9" style="135"/>
    <col min="8952" max="8952" width="4.125" style="135" customWidth="1"/>
    <col min="8953" max="8953" width="10.875" style="135" customWidth="1"/>
    <col min="8954" max="8954" width="9.25" style="135" bestFit="1" customWidth="1"/>
    <col min="8955" max="8955" width="9" style="135" bestFit="1" customWidth="1"/>
    <col min="8956" max="8956" width="12.25" style="135" customWidth="1"/>
    <col min="8957" max="8959" width="4.625" style="135" bestFit="1" customWidth="1"/>
    <col min="8960" max="8963" width="5.5" style="135" bestFit="1" customWidth="1"/>
    <col min="8964" max="8964" width="22.5" style="135" bestFit="1" customWidth="1"/>
    <col min="8965" max="8965" width="9" style="135"/>
    <col min="8966" max="8966" width="11.75" style="135" customWidth="1"/>
    <col min="8967" max="8967" width="9" style="135"/>
    <col min="8968" max="8968" width="5.875" style="135" customWidth="1"/>
    <col min="8969" max="9207" width="9" style="135"/>
    <col min="9208" max="9208" width="4.125" style="135" customWidth="1"/>
    <col min="9209" max="9209" width="10.875" style="135" customWidth="1"/>
    <col min="9210" max="9210" width="9.25" style="135" bestFit="1" customWidth="1"/>
    <col min="9211" max="9211" width="9" style="135" bestFit="1" customWidth="1"/>
    <col min="9212" max="9212" width="12.25" style="135" customWidth="1"/>
    <col min="9213" max="9215" width="4.625" style="135" bestFit="1" customWidth="1"/>
    <col min="9216" max="9219" width="5.5" style="135" bestFit="1" customWidth="1"/>
    <col min="9220" max="9220" width="22.5" style="135" bestFit="1" customWidth="1"/>
    <col min="9221" max="9221" width="9" style="135"/>
    <col min="9222" max="9222" width="11.75" style="135" customWidth="1"/>
    <col min="9223" max="9223" width="9" style="135"/>
    <col min="9224" max="9224" width="5.875" style="135" customWidth="1"/>
    <col min="9225" max="9463" width="9" style="135"/>
    <col min="9464" max="9464" width="4.125" style="135" customWidth="1"/>
    <col min="9465" max="9465" width="10.875" style="135" customWidth="1"/>
    <col min="9466" max="9466" width="9.25" style="135" bestFit="1" customWidth="1"/>
    <col min="9467" max="9467" width="9" style="135" bestFit="1" customWidth="1"/>
    <col min="9468" max="9468" width="12.25" style="135" customWidth="1"/>
    <col min="9469" max="9471" width="4.625" style="135" bestFit="1" customWidth="1"/>
    <col min="9472" max="9475" width="5.5" style="135" bestFit="1" customWidth="1"/>
    <col min="9476" max="9476" width="22.5" style="135" bestFit="1" customWidth="1"/>
    <col min="9477" max="9477" width="9" style="135"/>
    <col min="9478" max="9478" width="11.75" style="135" customWidth="1"/>
    <col min="9479" max="9479" width="9" style="135"/>
    <col min="9480" max="9480" width="5.875" style="135" customWidth="1"/>
    <col min="9481" max="9719" width="9" style="135"/>
    <col min="9720" max="9720" width="4.125" style="135" customWidth="1"/>
    <col min="9721" max="9721" width="10.875" style="135" customWidth="1"/>
    <col min="9722" max="9722" width="9.25" style="135" bestFit="1" customWidth="1"/>
    <col min="9723" max="9723" width="9" style="135" bestFit="1" customWidth="1"/>
    <col min="9724" max="9724" width="12.25" style="135" customWidth="1"/>
    <col min="9725" max="9727" width="4.625" style="135" bestFit="1" customWidth="1"/>
    <col min="9728" max="9731" width="5.5" style="135" bestFit="1" customWidth="1"/>
    <col min="9732" max="9732" width="22.5" style="135" bestFit="1" customWidth="1"/>
    <col min="9733" max="9733" width="9" style="135"/>
    <col min="9734" max="9734" width="11.75" style="135" customWidth="1"/>
    <col min="9735" max="9735" width="9" style="135"/>
    <col min="9736" max="9736" width="5.875" style="135" customWidth="1"/>
    <col min="9737" max="9975" width="9" style="135"/>
    <col min="9976" max="9976" width="4.125" style="135" customWidth="1"/>
    <col min="9977" max="9977" width="10.875" style="135" customWidth="1"/>
    <col min="9978" max="9978" width="9.25" style="135" bestFit="1" customWidth="1"/>
    <col min="9979" max="9979" width="9" style="135" bestFit="1" customWidth="1"/>
    <col min="9980" max="9980" width="12.25" style="135" customWidth="1"/>
    <col min="9981" max="9983" width="4.625" style="135" bestFit="1" customWidth="1"/>
    <col min="9984" max="9987" width="5.5" style="135" bestFit="1" customWidth="1"/>
    <col min="9988" max="9988" width="22.5" style="135" bestFit="1" customWidth="1"/>
    <col min="9989" max="9989" width="9" style="135"/>
    <col min="9990" max="9990" width="11.75" style="135" customWidth="1"/>
    <col min="9991" max="9991" width="9" style="135"/>
    <col min="9992" max="9992" width="5.875" style="135" customWidth="1"/>
    <col min="9993" max="10231" width="9" style="135"/>
    <col min="10232" max="10232" width="4.125" style="135" customWidth="1"/>
    <col min="10233" max="10233" width="10.875" style="135" customWidth="1"/>
    <col min="10234" max="10234" width="9.25" style="135" bestFit="1" customWidth="1"/>
    <col min="10235" max="10235" width="9" style="135" bestFit="1" customWidth="1"/>
    <col min="10236" max="10236" width="12.25" style="135" customWidth="1"/>
    <col min="10237" max="10239" width="4.625" style="135" bestFit="1" customWidth="1"/>
    <col min="10240" max="10243" width="5.5" style="135" bestFit="1" customWidth="1"/>
    <col min="10244" max="10244" width="22.5" style="135" bestFit="1" customWidth="1"/>
    <col min="10245" max="10245" width="9" style="135"/>
    <col min="10246" max="10246" width="11.75" style="135" customWidth="1"/>
    <col min="10247" max="10247" width="9" style="135"/>
    <col min="10248" max="10248" width="5.875" style="135" customWidth="1"/>
    <col min="10249" max="10487" width="9" style="135"/>
    <col min="10488" max="10488" width="4.125" style="135" customWidth="1"/>
    <col min="10489" max="10489" width="10.875" style="135" customWidth="1"/>
    <col min="10490" max="10490" width="9.25" style="135" bestFit="1" customWidth="1"/>
    <col min="10491" max="10491" width="9" style="135" bestFit="1" customWidth="1"/>
    <col min="10492" max="10492" width="12.25" style="135" customWidth="1"/>
    <col min="10493" max="10495" width="4.625" style="135" bestFit="1" customWidth="1"/>
    <col min="10496" max="10499" width="5.5" style="135" bestFit="1" customWidth="1"/>
    <col min="10500" max="10500" width="22.5" style="135" bestFit="1" customWidth="1"/>
    <col min="10501" max="10501" width="9" style="135"/>
    <col min="10502" max="10502" width="11.75" style="135" customWidth="1"/>
    <col min="10503" max="10503" width="9" style="135"/>
    <col min="10504" max="10504" width="5.875" style="135" customWidth="1"/>
    <col min="10505" max="10743" width="9" style="135"/>
    <col min="10744" max="10744" width="4.125" style="135" customWidth="1"/>
    <col min="10745" max="10745" width="10.875" style="135" customWidth="1"/>
    <col min="10746" max="10746" width="9.25" style="135" bestFit="1" customWidth="1"/>
    <col min="10747" max="10747" width="9" style="135" bestFit="1" customWidth="1"/>
    <col min="10748" max="10748" width="12.25" style="135" customWidth="1"/>
    <col min="10749" max="10751" width="4.625" style="135" bestFit="1" customWidth="1"/>
    <col min="10752" max="10755" width="5.5" style="135" bestFit="1" customWidth="1"/>
    <col min="10756" max="10756" width="22.5" style="135" bestFit="1" customWidth="1"/>
    <col min="10757" max="10757" width="9" style="135"/>
    <col min="10758" max="10758" width="11.75" style="135" customWidth="1"/>
    <col min="10759" max="10759" width="9" style="135"/>
    <col min="10760" max="10760" width="5.875" style="135" customWidth="1"/>
    <col min="10761" max="10999" width="9" style="135"/>
    <col min="11000" max="11000" width="4.125" style="135" customWidth="1"/>
    <col min="11001" max="11001" width="10.875" style="135" customWidth="1"/>
    <col min="11002" max="11002" width="9.25" style="135" bestFit="1" customWidth="1"/>
    <col min="11003" max="11003" width="9" style="135" bestFit="1" customWidth="1"/>
    <col min="11004" max="11004" width="12.25" style="135" customWidth="1"/>
    <col min="11005" max="11007" width="4.625" style="135" bestFit="1" customWidth="1"/>
    <col min="11008" max="11011" width="5.5" style="135" bestFit="1" customWidth="1"/>
    <col min="11012" max="11012" width="22.5" style="135" bestFit="1" customWidth="1"/>
    <col min="11013" max="11013" width="9" style="135"/>
    <col min="11014" max="11014" width="11.75" style="135" customWidth="1"/>
    <col min="11015" max="11015" width="9" style="135"/>
    <col min="11016" max="11016" width="5.875" style="135" customWidth="1"/>
    <col min="11017" max="11255" width="9" style="135"/>
    <col min="11256" max="11256" width="4.125" style="135" customWidth="1"/>
    <col min="11257" max="11257" width="10.875" style="135" customWidth="1"/>
    <col min="11258" max="11258" width="9.25" style="135" bestFit="1" customWidth="1"/>
    <col min="11259" max="11259" width="9" style="135" bestFit="1" customWidth="1"/>
    <col min="11260" max="11260" width="12.25" style="135" customWidth="1"/>
    <col min="11261" max="11263" width="4.625" style="135" bestFit="1" customWidth="1"/>
    <col min="11264" max="11267" width="5.5" style="135" bestFit="1" customWidth="1"/>
    <col min="11268" max="11268" width="22.5" style="135" bestFit="1" customWidth="1"/>
    <col min="11269" max="11269" width="9" style="135"/>
    <col min="11270" max="11270" width="11.75" style="135" customWidth="1"/>
    <col min="11271" max="11271" width="9" style="135"/>
    <col min="11272" max="11272" width="5.875" style="135" customWidth="1"/>
    <col min="11273" max="11511" width="9" style="135"/>
    <col min="11512" max="11512" width="4.125" style="135" customWidth="1"/>
    <col min="11513" max="11513" width="10.875" style="135" customWidth="1"/>
    <col min="11514" max="11514" width="9.25" style="135" bestFit="1" customWidth="1"/>
    <col min="11515" max="11515" width="9" style="135" bestFit="1" customWidth="1"/>
    <col min="11516" max="11516" width="12.25" style="135" customWidth="1"/>
    <col min="11517" max="11519" width="4.625" style="135" bestFit="1" customWidth="1"/>
    <col min="11520" max="11523" width="5.5" style="135" bestFit="1" customWidth="1"/>
    <col min="11524" max="11524" width="22.5" style="135" bestFit="1" customWidth="1"/>
    <col min="11525" max="11525" width="9" style="135"/>
    <col min="11526" max="11526" width="11.75" style="135" customWidth="1"/>
    <col min="11527" max="11527" width="9" style="135"/>
    <col min="11528" max="11528" width="5.875" style="135" customWidth="1"/>
    <col min="11529" max="11767" width="9" style="135"/>
    <col min="11768" max="11768" width="4.125" style="135" customWidth="1"/>
    <col min="11769" max="11769" width="10.875" style="135" customWidth="1"/>
    <col min="11770" max="11770" width="9.25" style="135" bestFit="1" customWidth="1"/>
    <col min="11771" max="11771" width="9" style="135" bestFit="1" customWidth="1"/>
    <col min="11772" max="11772" width="12.25" style="135" customWidth="1"/>
    <col min="11773" max="11775" width="4.625" style="135" bestFit="1" customWidth="1"/>
    <col min="11776" max="11779" width="5.5" style="135" bestFit="1" customWidth="1"/>
    <col min="11780" max="11780" width="22.5" style="135" bestFit="1" customWidth="1"/>
    <col min="11781" max="11781" width="9" style="135"/>
    <col min="11782" max="11782" width="11.75" style="135" customWidth="1"/>
    <col min="11783" max="11783" width="9" style="135"/>
    <col min="11784" max="11784" width="5.875" style="135" customWidth="1"/>
    <col min="11785" max="12023" width="9" style="135"/>
    <col min="12024" max="12024" width="4.125" style="135" customWidth="1"/>
    <col min="12025" max="12025" width="10.875" style="135" customWidth="1"/>
    <col min="12026" max="12026" width="9.25" style="135" bestFit="1" customWidth="1"/>
    <col min="12027" max="12027" width="9" style="135" bestFit="1" customWidth="1"/>
    <col min="12028" max="12028" width="12.25" style="135" customWidth="1"/>
    <col min="12029" max="12031" width="4.625" style="135" bestFit="1" customWidth="1"/>
    <col min="12032" max="12035" width="5.5" style="135" bestFit="1" customWidth="1"/>
    <col min="12036" max="12036" width="22.5" style="135" bestFit="1" customWidth="1"/>
    <col min="12037" max="12037" width="9" style="135"/>
    <col min="12038" max="12038" width="11.75" style="135" customWidth="1"/>
    <col min="12039" max="12039" width="9" style="135"/>
    <col min="12040" max="12040" width="5.875" style="135" customWidth="1"/>
    <col min="12041" max="12279" width="9" style="135"/>
    <col min="12280" max="12280" width="4.125" style="135" customWidth="1"/>
    <col min="12281" max="12281" width="10.875" style="135" customWidth="1"/>
    <col min="12282" max="12282" width="9.25" style="135" bestFit="1" customWidth="1"/>
    <col min="12283" max="12283" width="9" style="135" bestFit="1" customWidth="1"/>
    <col min="12284" max="12284" width="12.25" style="135" customWidth="1"/>
    <col min="12285" max="12287" width="4.625" style="135" bestFit="1" customWidth="1"/>
    <col min="12288" max="12291" width="5.5" style="135" bestFit="1" customWidth="1"/>
    <col min="12292" max="12292" width="22.5" style="135" bestFit="1" customWidth="1"/>
    <col min="12293" max="12293" width="9" style="135"/>
    <col min="12294" max="12294" width="11.75" style="135" customWidth="1"/>
    <col min="12295" max="12295" width="9" style="135"/>
    <col min="12296" max="12296" width="5.875" style="135" customWidth="1"/>
    <col min="12297" max="12535" width="9" style="135"/>
    <col min="12536" max="12536" width="4.125" style="135" customWidth="1"/>
    <col min="12537" max="12537" width="10.875" style="135" customWidth="1"/>
    <col min="12538" max="12538" width="9.25" style="135" bestFit="1" customWidth="1"/>
    <col min="12539" max="12539" width="9" style="135" bestFit="1" customWidth="1"/>
    <col min="12540" max="12540" width="12.25" style="135" customWidth="1"/>
    <col min="12541" max="12543" width="4.625" style="135" bestFit="1" customWidth="1"/>
    <col min="12544" max="12547" width="5.5" style="135" bestFit="1" customWidth="1"/>
    <col min="12548" max="12548" width="22.5" style="135" bestFit="1" customWidth="1"/>
    <col min="12549" max="12549" width="9" style="135"/>
    <col min="12550" max="12550" width="11.75" style="135" customWidth="1"/>
    <col min="12551" max="12551" width="9" style="135"/>
    <col min="12552" max="12552" width="5.875" style="135" customWidth="1"/>
    <col min="12553" max="12791" width="9" style="135"/>
    <col min="12792" max="12792" width="4.125" style="135" customWidth="1"/>
    <col min="12793" max="12793" width="10.875" style="135" customWidth="1"/>
    <col min="12794" max="12794" width="9.25" style="135" bestFit="1" customWidth="1"/>
    <col min="12795" max="12795" width="9" style="135" bestFit="1" customWidth="1"/>
    <col min="12796" max="12796" width="12.25" style="135" customWidth="1"/>
    <col min="12797" max="12799" width="4.625" style="135" bestFit="1" customWidth="1"/>
    <col min="12800" max="12803" width="5.5" style="135" bestFit="1" customWidth="1"/>
    <col min="12804" max="12804" width="22.5" style="135" bestFit="1" customWidth="1"/>
    <col min="12805" max="12805" width="9" style="135"/>
    <col min="12806" max="12806" width="11.75" style="135" customWidth="1"/>
    <col min="12807" max="12807" width="9" style="135"/>
    <col min="12808" max="12808" width="5.875" style="135" customWidth="1"/>
    <col min="12809" max="13047" width="9" style="135"/>
    <col min="13048" max="13048" width="4.125" style="135" customWidth="1"/>
    <col min="13049" max="13049" width="10.875" style="135" customWidth="1"/>
    <col min="13050" max="13050" width="9.25" style="135" bestFit="1" customWidth="1"/>
    <col min="13051" max="13051" width="9" style="135" bestFit="1" customWidth="1"/>
    <col min="13052" max="13052" width="12.25" style="135" customWidth="1"/>
    <col min="13053" max="13055" width="4.625" style="135" bestFit="1" customWidth="1"/>
    <col min="13056" max="13059" width="5.5" style="135" bestFit="1" customWidth="1"/>
    <col min="13060" max="13060" width="22.5" style="135" bestFit="1" customWidth="1"/>
    <col min="13061" max="13061" width="9" style="135"/>
    <col min="13062" max="13062" width="11.75" style="135" customWidth="1"/>
    <col min="13063" max="13063" width="9" style="135"/>
    <col min="13064" max="13064" width="5.875" style="135" customWidth="1"/>
    <col min="13065" max="13303" width="9" style="135"/>
    <col min="13304" max="13304" width="4.125" style="135" customWidth="1"/>
    <col min="13305" max="13305" width="10.875" style="135" customWidth="1"/>
    <col min="13306" max="13306" width="9.25" style="135" bestFit="1" customWidth="1"/>
    <col min="13307" max="13307" width="9" style="135" bestFit="1" customWidth="1"/>
    <col min="13308" max="13308" width="12.25" style="135" customWidth="1"/>
    <col min="13309" max="13311" width="4.625" style="135" bestFit="1" customWidth="1"/>
    <col min="13312" max="13315" width="5.5" style="135" bestFit="1" customWidth="1"/>
    <col min="13316" max="13316" width="22.5" style="135" bestFit="1" customWidth="1"/>
    <col min="13317" max="13317" width="9" style="135"/>
    <col min="13318" max="13318" width="11.75" style="135" customWidth="1"/>
    <col min="13319" max="13319" width="9" style="135"/>
    <col min="13320" max="13320" width="5.875" style="135" customWidth="1"/>
    <col min="13321" max="13559" width="9" style="135"/>
    <col min="13560" max="13560" width="4.125" style="135" customWidth="1"/>
    <col min="13561" max="13561" width="10.875" style="135" customWidth="1"/>
    <col min="13562" max="13562" width="9.25" style="135" bestFit="1" customWidth="1"/>
    <col min="13563" max="13563" width="9" style="135" bestFit="1" customWidth="1"/>
    <col min="13564" max="13564" width="12.25" style="135" customWidth="1"/>
    <col min="13565" max="13567" width="4.625" style="135" bestFit="1" customWidth="1"/>
    <col min="13568" max="13571" width="5.5" style="135" bestFit="1" customWidth="1"/>
    <col min="13572" max="13572" width="22.5" style="135" bestFit="1" customWidth="1"/>
    <col min="13573" max="13573" width="9" style="135"/>
    <col min="13574" max="13574" width="11.75" style="135" customWidth="1"/>
    <col min="13575" max="13575" width="9" style="135"/>
    <col min="13576" max="13576" width="5.875" style="135" customWidth="1"/>
    <col min="13577" max="13815" width="9" style="135"/>
    <col min="13816" max="13816" width="4.125" style="135" customWidth="1"/>
    <col min="13817" max="13817" width="10.875" style="135" customWidth="1"/>
    <col min="13818" max="13818" width="9.25" style="135" bestFit="1" customWidth="1"/>
    <col min="13819" max="13819" width="9" style="135" bestFit="1" customWidth="1"/>
    <col min="13820" max="13820" width="12.25" style="135" customWidth="1"/>
    <col min="13821" max="13823" width="4.625" style="135" bestFit="1" customWidth="1"/>
    <col min="13824" max="13827" width="5.5" style="135" bestFit="1" customWidth="1"/>
    <col min="13828" max="13828" width="22.5" style="135" bestFit="1" customWidth="1"/>
    <col min="13829" max="13829" width="9" style="135"/>
    <col min="13830" max="13830" width="11.75" style="135" customWidth="1"/>
    <col min="13831" max="13831" width="9" style="135"/>
    <col min="13832" max="13832" width="5.875" style="135" customWidth="1"/>
    <col min="13833" max="14071" width="9" style="135"/>
    <col min="14072" max="14072" width="4.125" style="135" customWidth="1"/>
    <col min="14073" max="14073" width="10.875" style="135" customWidth="1"/>
    <col min="14074" max="14074" width="9.25" style="135" bestFit="1" customWidth="1"/>
    <col min="14075" max="14075" width="9" style="135" bestFit="1" customWidth="1"/>
    <col min="14076" max="14076" width="12.25" style="135" customWidth="1"/>
    <col min="14077" max="14079" width="4.625" style="135" bestFit="1" customWidth="1"/>
    <col min="14080" max="14083" width="5.5" style="135" bestFit="1" customWidth="1"/>
    <col min="14084" max="14084" width="22.5" style="135" bestFit="1" customWidth="1"/>
    <col min="14085" max="14085" width="9" style="135"/>
    <col min="14086" max="14086" width="11.75" style="135" customWidth="1"/>
    <col min="14087" max="14087" width="9" style="135"/>
    <col min="14088" max="14088" width="5.875" style="135" customWidth="1"/>
    <col min="14089" max="14327" width="9" style="135"/>
    <col min="14328" max="14328" width="4.125" style="135" customWidth="1"/>
    <col min="14329" max="14329" width="10.875" style="135" customWidth="1"/>
    <col min="14330" max="14330" width="9.25" style="135" bestFit="1" customWidth="1"/>
    <col min="14331" max="14331" width="9" style="135" bestFit="1" customWidth="1"/>
    <col min="14332" max="14332" width="12.25" style="135" customWidth="1"/>
    <col min="14333" max="14335" width="4.625" style="135" bestFit="1" customWidth="1"/>
    <col min="14336" max="14339" width="5.5" style="135" bestFit="1" customWidth="1"/>
    <col min="14340" max="14340" width="22.5" style="135" bestFit="1" customWidth="1"/>
    <col min="14341" max="14341" width="9" style="135"/>
    <col min="14342" max="14342" width="11.75" style="135" customWidth="1"/>
    <col min="14343" max="14343" width="9" style="135"/>
    <col min="14344" max="14344" width="5.875" style="135" customWidth="1"/>
    <col min="14345" max="14583" width="9" style="135"/>
    <col min="14584" max="14584" width="4.125" style="135" customWidth="1"/>
    <col min="14585" max="14585" width="10.875" style="135" customWidth="1"/>
    <col min="14586" max="14586" width="9.25" style="135" bestFit="1" customWidth="1"/>
    <col min="14587" max="14587" width="9" style="135" bestFit="1" customWidth="1"/>
    <col min="14588" max="14588" width="12.25" style="135" customWidth="1"/>
    <col min="14589" max="14591" width="4.625" style="135" bestFit="1" customWidth="1"/>
    <col min="14592" max="14595" width="5.5" style="135" bestFit="1" customWidth="1"/>
    <col min="14596" max="14596" width="22.5" style="135" bestFit="1" customWidth="1"/>
    <col min="14597" max="14597" width="9" style="135"/>
    <col min="14598" max="14598" width="11.75" style="135" customWidth="1"/>
    <col min="14599" max="14599" width="9" style="135"/>
    <col min="14600" max="14600" width="5.875" style="135" customWidth="1"/>
    <col min="14601" max="14839" width="9" style="135"/>
    <col min="14840" max="14840" width="4.125" style="135" customWidth="1"/>
    <col min="14841" max="14841" width="10.875" style="135" customWidth="1"/>
    <col min="14842" max="14842" width="9.25" style="135" bestFit="1" customWidth="1"/>
    <col min="14843" max="14843" width="9" style="135" bestFit="1" customWidth="1"/>
    <col min="14844" max="14844" width="12.25" style="135" customWidth="1"/>
    <col min="14845" max="14847" width="4.625" style="135" bestFit="1" customWidth="1"/>
    <col min="14848" max="14851" width="5.5" style="135" bestFit="1" customWidth="1"/>
    <col min="14852" max="14852" width="22.5" style="135" bestFit="1" customWidth="1"/>
    <col min="14853" max="14853" width="9" style="135"/>
    <col min="14854" max="14854" width="11.75" style="135" customWidth="1"/>
    <col min="14855" max="14855" width="9" style="135"/>
    <col min="14856" max="14856" width="5.875" style="135" customWidth="1"/>
    <col min="14857" max="15095" width="9" style="135"/>
    <col min="15096" max="15096" width="4.125" style="135" customWidth="1"/>
    <col min="15097" max="15097" width="10.875" style="135" customWidth="1"/>
    <col min="15098" max="15098" width="9.25" style="135" bestFit="1" customWidth="1"/>
    <col min="15099" max="15099" width="9" style="135" bestFit="1" customWidth="1"/>
    <col min="15100" max="15100" width="12.25" style="135" customWidth="1"/>
    <col min="15101" max="15103" width="4.625" style="135" bestFit="1" customWidth="1"/>
    <col min="15104" max="15107" width="5.5" style="135" bestFit="1" customWidth="1"/>
    <col min="15108" max="15108" width="22.5" style="135" bestFit="1" customWidth="1"/>
    <col min="15109" max="15109" width="9" style="135"/>
    <col min="15110" max="15110" width="11.75" style="135" customWidth="1"/>
    <col min="15111" max="15111" width="9" style="135"/>
    <col min="15112" max="15112" width="5.875" style="135" customWidth="1"/>
    <col min="15113" max="15351" width="9" style="135"/>
    <col min="15352" max="15352" width="4.125" style="135" customWidth="1"/>
    <col min="15353" max="15353" width="10.875" style="135" customWidth="1"/>
    <col min="15354" max="15354" width="9.25" style="135" bestFit="1" customWidth="1"/>
    <col min="15355" max="15355" width="9" style="135" bestFit="1" customWidth="1"/>
    <col min="15356" max="15356" width="12.25" style="135" customWidth="1"/>
    <col min="15357" max="15359" width="4.625" style="135" bestFit="1" customWidth="1"/>
    <col min="15360" max="15363" width="5.5" style="135" bestFit="1" customWidth="1"/>
    <col min="15364" max="15364" width="22.5" style="135" bestFit="1" customWidth="1"/>
    <col min="15365" max="15365" width="9" style="135"/>
    <col min="15366" max="15366" width="11.75" style="135" customWidth="1"/>
    <col min="15367" max="15367" width="9" style="135"/>
    <col min="15368" max="15368" width="5.875" style="135" customWidth="1"/>
    <col min="15369" max="15607" width="9" style="135"/>
    <col min="15608" max="15608" width="4.125" style="135" customWidth="1"/>
    <col min="15609" max="15609" width="10.875" style="135" customWidth="1"/>
    <col min="15610" max="15610" width="9.25" style="135" bestFit="1" customWidth="1"/>
    <col min="15611" max="15611" width="9" style="135" bestFit="1" customWidth="1"/>
    <col min="15612" max="15612" width="12.25" style="135" customWidth="1"/>
    <col min="15613" max="15615" width="4.625" style="135" bestFit="1" customWidth="1"/>
    <col min="15616" max="15619" width="5.5" style="135" bestFit="1" customWidth="1"/>
    <col min="15620" max="15620" width="22.5" style="135" bestFit="1" customWidth="1"/>
    <col min="15621" max="15621" width="9" style="135"/>
    <col min="15622" max="15622" width="11.75" style="135" customWidth="1"/>
    <col min="15623" max="15623" width="9" style="135"/>
    <col min="15624" max="15624" width="5.875" style="135" customWidth="1"/>
    <col min="15625" max="15863" width="9" style="135"/>
    <col min="15864" max="15864" width="4.125" style="135" customWidth="1"/>
    <col min="15865" max="15865" width="10.875" style="135" customWidth="1"/>
    <col min="15866" max="15866" width="9.25" style="135" bestFit="1" customWidth="1"/>
    <col min="15867" max="15867" width="9" style="135" bestFit="1" customWidth="1"/>
    <col min="15868" max="15868" width="12.25" style="135" customWidth="1"/>
    <col min="15869" max="15871" width="4.625" style="135" bestFit="1" customWidth="1"/>
    <col min="15872" max="15875" width="5.5" style="135" bestFit="1" customWidth="1"/>
    <col min="15876" max="15876" width="22.5" style="135" bestFit="1" customWidth="1"/>
    <col min="15877" max="15877" width="9" style="135"/>
    <col min="15878" max="15878" width="11.75" style="135" customWidth="1"/>
    <col min="15879" max="15879" width="9" style="135"/>
    <col min="15880" max="15880" width="5.875" style="135" customWidth="1"/>
    <col min="15881" max="16119" width="9" style="135"/>
    <col min="16120" max="16120" width="4.125" style="135" customWidth="1"/>
    <col min="16121" max="16121" width="10.875" style="135" customWidth="1"/>
    <col min="16122" max="16122" width="9.25" style="135" bestFit="1" customWidth="1"/>
    <col min="16123" max="16123" width="9" style="135" bestFit="1" customWidth="1"/>
    <col min="16124" max="16124" width="12.25" style="135" customWidth="1"/>
    <col min="16125" max="16127" width="4.625" style="135" bestFit="1" customWidth="1"/>
    <col min="16128" max="16131" width="5.5" style="135" bestFit="1" customWidth="1"/>
    <col min="16132" max="16132" width="22.5" style="135" bestFit="1" customWidth="1"/>
    <col min="16133" max="16133" width="9" style="135"/>
    <col min="16134" max="16134" width="11.75" style="135" customWidth="1"/>
    <col min="16135" max="16135" width="9" style="135"/>
    <col min="16136" max="16136" width="5.875" style="135" customWidth="1"/>
    <col min="16137" max="16384" width="9" style="135"/>
  </cols>
  <sheetData>
    <row r="1" spans="1:8" s="150" customFormat="1" x14ac:dyDescent="0.5">
      <c r="A1" s="284" t="s">
        <v>56</v>
      </c>
      <c r="B1" s="285"/>
      <c r="C1" s="285"/>
      <c r="D1" s="285"/>
      <c r="E1" s="285"/>
      <c r="F1" s="285"/>
      <c r="G1" s="285"/>
      <c r="H1" s="285"/>
    </row>
    <row r="2" spans="1:8" s="151" customFormat="1" ht="24" x14ac:dyDescent="0.55000000000000004">
      <c r="A2" s="256" t="s">
        <v>0</v>
      </c>
      <c r="B2" s="256" t="s">
        <v>1</v>
      </c>
      <c r="C2" s="256" t="s">
        <v>2</v>
      </c>
      <c r="D2" s="256" t="s">
        <v>3</v>
      </c>
      <c r="E2" s="256" t="s">
        <v>4</v>
      </c>
      <c r="F2" s="286" t="s">
        <v>57</v>
      </c>
      <c r="G2" s="287"/>
      <c r="H2" s="288"/>
    </row>
    <row r="3" spans="1:8" s="139" customFormat="1" ht="20.100000000000001" customHeight="1" x14ac:dyDescent="0.5">
      <c r="A3" s="256"/>
      <c r="B3" s="256"/>
      <c r="C3" s="256"/>
      <c r="D3" s="256"/>
      <c r="E3" s="256"/>
      <c r="F3" s="153" t="s">
        <v>89</v>
      </c>
      <c r="G3" s="156" t="s">
        <v>90</v>
      </c>
      <c r="H3" s="157" t="s">
        <v>91</v>
      </c>
    </row>
    <row r="4" spans="1:8" ht="20.100000000000001" customHeight="1" x14ac:dyDescent="0.5">
      <c r="A4" s="256"/>
      <c r="B4" s="256"/>
      <c r="C4" s="256"/>
      <c r="D4" s="256"/>
      <c r="E4" s="256"/>
      <c r="F4" s="154" t="s">
        <v>59</v>
      </c>
      <c r="G4" s="158" t="s">
        <v>58</v>
      </c>
      <c r="H4" s="155" t="s">
        <v>92</v>
      </c>
    </row>
    <row r="5" spans="1:8" ht="20.100000000000001" customHeight="1" x14ac:dyDescent="0.5">
      <c r="A5" s="136">
        <v>1</v>
      </c>
      <c r="B5" s="137"/>
      <c r="C5" s="137"/>
      <c r="D5" s="137"/>
      <c r="E5" s="137"/>
      <c r="F5" s="159" t="s">
        <v>53</v>
      </c>
      <c r="G5" s="159" t="s">
        <v>53</v>
      </c>
      <c r="H5" s="159" t="s">
        <v>53</v>
      </c>
    </row>
    <row r="6" spans="1:8" ht="20.100000000000001" customHeight="1" x14ac:dyDescent="0.5">
      <c r="A6" s="136">
        <v>2</v>
      </c>
      <c r="B6" s="137"/>
      <c r="C6" s="137"/>
      <c r="D6" s="137"/>
      <c r="E6" s="137"/>
      <c r="F6" s="159" t="s">
        <v>53</v>
      </c>
      <c r="G6" s="159" t="s">
        <v>53</v>
      </c>
      <c r="H6" s="159" t="s">
        <v>53</v>
      </c>
    </row>
    <row r="7" spans="1:8" ht="20.100000000000001" customHeight="1" x14ac:dyDescent="0.5">
      <c r="A7" s="136">
        <v>3</v>
      </c>
      <c r="B7" s="137"/>
      <c r="C7" s="137"/>
      <c r="D7" s="137"/>
      <c r="E7" s="137"/>
      <c r="F7" s="159" t="s">
        <v>53</v>
      </c>
      <c r="G7" s="159" t="s">
        <v>53</v>
      </c>
      <c r="H7" s="159" t="s">
        <v>53</v>
      </c>
    </row>
    <row r="8" spans="1:8" ht="20.100000000000001" customHeight="1" x14ac:dyDescent="0.5">
      <c r="A8" s="136">
        <v>4</v>
      </c>
      <c r="B8" s="137"/>
      <c r="C8" s="137"/>
      <c r="D8" s="137"/>
      <c r="E8" s="137"/>
      <c r="F8" s="159" t="s">
        <v>53</v>
      </c>
      <c r="G8" s="159" t="s">
        <v>53</v>
      </c>
      <c r="H8" s="159" t="s">
        <v>53</v>
      </c>
    </row>
    <row r="9" spans="1:8" ht="20.100000000000001" customHeight="1" x14ac:dyDescent="0.5">
      <c r="A9" s="136">
        <v>5</v>
      </c>
      <c r="B9" s="137"/>
      <c r="C9" s="137"/>
      <c r="D9" s="137"/>
      <c r="E9" s="137"/>
      <c r="F9" s="160"/>
      <c r="G9" s="160"/>
      <c r="H9" s="160"/>
    </row>
    <row r="10" spans="1:8" ht="20.100000000000001" customHeight="1" x14ac:dyDescent="0.5">
      <c r="A10" s="136">
        <v>6</v>
      </c>
      <c r="B10" s="137"/>
      <c r="C10" s="137"/>
      <c r="D10" s="137"/>
      <c r="E10" s="137"/>
      <c r="F10" s="160"/>
      <c r="G10" s="160"/>
      <c r="H10" s="160"/>
    </row>
    <row r="11" spans="1:8" ht="20.100000000000001" customHeight="1" x14ac:dyDescent="0.5">
      <c r="A11" s="136">
        <v>7</v>
      </c>
      <c r="B11" s="137"/>
      <c r="C11" s="137"/>
      <c r="D11" s="137"/>
      <c r="E11" s="140"/>
      <c r="F11" s="160"/>
      <c r="G11" s="160"/>
      <c r="H11" s="160"/>
    </row>
    <row r="12" spans="1:8" ht="20.100000000000001" customHeight="1" x14ac:dyDescent="0.5">
      <c r="A12" s="136">
        <v>8</v>
      </c>
      <c r="B12" s="137"/>
      <c r="C12" s="137"/>
      <c r="D12" s="137"/>
      <c r="E12" s="137"/>
      <c r="F12" s="160"/>
      <c r="G12" s="160"/>
      <c r="H12" s="160"/>
    </row>
    <row r="13" spans="1:8" ht="20.100000000000001" customHeight="1" x14ac:dyDescent="0.5">
      <c r="A13" s="136">
        <v>9</v>
      </c>
      <c r="B13" s="137"/>
      <c r="C13" s="137"/>
      <c r="D13" s="137"/>
      <c r="E13" s="140"/>
      <c r="F13" s="160"/>
      <c r="G13" s="160"/>
      <c r="H13" s="160"/>
    </row>
    <row r="14" spans="1:8" ht="20.100000000000001" customHeight="1" x14ac:dyDescent="0.5">
      <c r="A14" s="136">
        <v>10</v>
      </c>
      <c r="B14" s="137"/>
      <c r="C14" s="137"/>
      <c r="D14" s="137"/>
      <c r="E14" s="137"/>
      <c r="F14" s="160"/>
      <c r="G14" s="160"/>
      <c r="H14" s="160"/>
    </row>
    <row r="15" spans="1:8" ht="20.100000000000001" customHeight="1" x14ac:dyDescent="0.5">
      <c r="A15" s="136">
        <v>11</v>
      </c>
      <c r="B15" s="141"/>
      <c r="C15" s="137"/>
      <c r="D15" s="137"/>
      <c r="E15" s="142"/>
      <c r="F15" s="160"/>
      <c r="G15" s="160"/>
      <c r="H15" s="160"/>
    </row>
    <row r="16" spans="1:8" ht="20.100000000000001" customHeight="1" x14ac:dyDescent="0.5">
      <c r="A16" s="136">
        <v>12</v>
      </c>
      <c r="B16" s="137"/>
      <c r="C16" s="137"/>
      <c r="D16" s="137"/>
      <c r="E16" s="142"/>
      <c r="F16" s="160"/>
      <c r="G16" s="160"/>
      <c r="H16" s="160"/>
    </row>
    <row r="17" spans="1:8" ht="20.100000000000001" customHeight="1" x14ac:dyDescent="0.5">
      <c r="A17" s="136">
        <v>13</v>
      </c>
      <c r="B17" s="141"/>
      <c r="C17" s="137"/>
      <c r="D17" s="137"/>
      <c r="E17" s="142"/>
      <c r="F17" s="160"/>
      <c r="G17" s="160"/>
      <c r="H17" s="160"/>
    </row>
    <row r="18" spans="1:8" ht="20.100000000000001" customHeight="1" x14ac:dyDescent="0.5">
      <c r="A18" s="136">
        <v>14</v>
      </c>
      <c r="B18" s="137"/>
      <c r="C18" s="137"/>
      <c r="D18" s="137"/>
      <c r="E18" s="142"/>
      <c r="F18" s="160"/>
      <c r="G18" s="160"/>
      <c r="H18" s="160"/>
    </row>
    <row r="19" spans="1:8" ht="20.100000000000001" customHeight="1" x14ac:dyDescent="0.5">
      <c r="A19" s="136">
        <v>15</v>
      </c>
      <c r="B19" s="141"/>
      <c r="C19" s="137"/>
      <c r="D19" s="137"/>
      <c r="E19" s="142"/>
      <c r="F19" s="160"/>
      <c r="G19" s="160"/>
      <c r="H19" s="160"/>
    </row>
    <row r="20" spans="1:8" ht="20.100000000000001" customHeight="1" x14ac:dyDescent="0.5">
      <c r="A20" s="136">
        <v>16</v>
      </c>
      <c r="B20" s="137"/>
      <c r="C20" s="137"/>
      <c r="D20" s="137"/>
      <c r="E20" s="142"/>
      <c r="F20" s="160"/>
      <c r="G20" s="160"/>
      <c r="H20" s="160"/>
    </row>
    <row r="21" spans="1:8" ht="20.100000000000001" customHeight="1" x14ac:dyDescent="0.5">
      <c r="A21" s="136">
        <v>17</v>
      </c>
      <c r="B21" s="141"/>
      <c r="C21" s="137"/>
      <c r="D21" s="137"/>
      <c r="E21" s="142"/>
      <c r="F21" s="160"/>
      <c r="G21" s="160"/>
      <c r="H21" s="160"/>
    </row>
    <row r="22" spans="1:8" ht="20.100000000000001" customHeight="1" x14ac:dyDescent="0.5">
      <c r="A22" s="136">
        <v>18</v>
      </c>
      <c r="B22" s="143"/>
      <c r="C22" s="137"/>
      <c r="D22" s="137"/>
      <c r="E22" s="142"/>
      <c r="F22" s="160"/>
      <c r="G22" s="160"/>
      <c r="H22" s="160"/>
    </row>
    <row r="23" spans="1:8" ht="20.100000000000001" customHeight="1" x14ac:dyDescent="0.5">
      <c r="A23" s="136">
        <v>19</v>
      </c>
      <c r="B23" s="143"/>
      <c r="C23" s="137"/>
      <c r="D23" s="137"/>
      <c r="E23" s="142"/>
      <c r="F23" s="138"/>
      <c r="G23" s="138"/>
      <c r="H23" s="138"/>
    </row>
    <row r="24" spans="1:8" ht="20.100000000000001" customHeight="1" x14ac:dyDescent="0.5">
      <c r="A24" s="136">
        <v>20</v>
      </c>
      <c r="B24" s="143"/>
      <c r="C24" s="137"/>
      <c r="D24" s="137"/>
      <c r="E24" s="142"/>
      <c r="F24" s="138"/>
      <c r="G24" s="138"/>
      <c r="H24" s="138"/>
    </row>
    <row r="25" spans="1:8" ht="20.100000000000001" customHeight="1" x14ac:dyDescent="0.5">
      <c r="A25" s="136">
        <v>21</v>
      </c>
      <c r="B25" s="143"/>
      <c r="C25" s="137"/>
      <c r="D25" s="137"/>
      <c r="E25" s="142"/>
      <c r="F25" s="138"/>
      <c r="G25" s="138"/>
      <c r="H25" s="138"/>
    </row>
    <row r="26" spans="1:8" ht="20.100000000000001" customHeight="1" x14ac:dyDescent="0.5">
      <c r="A26" s="136">
        <v>22</v>
      </c>
      <c r="B26" s="143"/>
      <c r="C26" s="137"/>
      <c r="D26" s="137"/>
      <c r="E26" s="142"/>
      <c r="F26" s="138"/>
      <c r="G26" s="138"/>
      <c r="H26" s="138"/>
    </row>
    <row r="27" spans="1:8" ht="20.100000000000001" customHeight="1" x14ac:dyDescent="0.5">
      <c r="A27" s="136">
        <v>23</v>
      </c>
      <c r="B27" s="143"/>
      <c r="C27" s="152"/>
      <c r="D27" s="152"/>
      <c r="E27" s="142"/>
      <c r="F27" s="138"/>
      <c r="G27" s="138"/>
      <c r="H27" s="138"/>
    </row>
    <row r="28" spans="1:8" ht="20.100000000000001" customHeight="1" x14ac:dyDescent="0.5">
      <c r="A28" s="136">
        <v>24</v>
      </c>
      <c r="B28" s="143"/>
      <c r="C28" s="143"/>
      <c r="D28" s="143"/>
      <c r="E28" s="142"/>
      <c r="F28" s="138"/>
      <c r="G28" s="138"/>
      <c r="H28" s="138"/>
    </row>
    <row r="29" spans="1:8" ht="20.100000000000001" customHeight="1" x14ac:dyDescent="0.5">
      <c r="A29" s="136">
        <v>25</v>
      </c>
      <c r="B29" s="143"/>
      <c r="C29" s="137"/>
      <c r="D29" s="137"/>
      <c r="E29" s="142"/>
      <c r="F29" s="138"/>
      <c r="G29" s="138"/>
      <c r="H29" s="138"/>
    </row>
    <row r="30" spans="1:8" ht="20.100000000000001" customHeight="1" x14ac:dyDescent="0.5">
      <c r="A30" s="136">
        <v>26</v>
      </c>
      <c r="B30" s="143"/>
      <c r="C30" s="137"/>
      <c r="D30" s="137"/>
      <c r="E30" s="142"/>
      <c r="F30" s="138"/>
      <c r="G30" s="138"/>
      <c r="H30" s="138"/>
    </row>
    <row r="31" spans="1:8" ht="20.100000000000001" customHeight="1" x14ac:dyDescent="0.5">
      <c r="A31" s="136">
        <v>27</v>
      </c>
      <c r="B31" s="143"/>
      <c r="C31" s="137"/>
      <c r="D31" s="137"/>
      <c r="E31" s="142"/>
      <c r="F31" s="138"/>
      <c r="G31" s="138"/>
      <c r="H31" s="138"/>
    </row>
    <row r="32" spans="1:8" ht="20.100000000000001" customHeight="1" x14ac:dyDescent="0.5">
      <c r="A32" s="136">
        <v>28</v>
      </c>
      <c r="B32" s="144"/>
      <c r="C32" s="145"/>
      <c r="D32" s="145"/>
      <c r="E32" s="145"/>
      <c r="F32" s="138"/>
      <c r="G32" s="138"/>
      <c r="H32" s="138"/>
    </row>
    <row r="33" spans="1:8" ht="20.100000000000001" customHeight="1" x14ac:dyDescent="0.5">
      <c r="A33" s="136">
        <v>29</v>
      </c>
      <c r="B33" s="144"/>
      <c r="C33" s="145"/>
      <c r="D33" s="145"/>
      <c r="E33" s="145"/>
      <c r="F33" s="146"/>
      <c r="G33" s="146"/>
      <c r="H33" s="146"/>
    </row>
    <row r="34" spans="1:8" ht="20.100000000000001" customHeight="1" x14ac:dyDescent="0.5">
      <c r="A34" s="136">
        <v>30</v>
      </c>
      <c r="B34" s="144"/>
      <c r="C34" s="145"/>
      <c r="D34" s="145"/>
      <c r="E34" s="145"/>
      <c r="F34" s="146"/>
      <c r="G34" s="146"/>
      <c r="H34" s="146"/>
    </row>
    <row r="35" spans="1:8" ht="20.100000000000001" customHeight="1" x14ac:dyDescent="0.5">
      <c r="A35" s="136">
        <v>31</v>
      </c>
      <c r="B35" s="144"/>
      <c r="C35" s="145"/>
      <c r="D35" s="145"/>
      <c r="E35" s="145"/>
      <c r="F35" s="146"/>
      <c r="G35" s="146"/>
      <c r="H35" s="146"/>
    </row>
    <row r="36" spans="1:8" ht="20.100000000000001" customHeight="1" x14ac:dyDescent="0.5">
      <c r="A36" s="136">
        <v>32</v>
      </c>
      <c r="B36" s="144"/>
      <c r="C36" s="145"/>
      <c r="D36" s="145"/>
      <c r="E36" s="145"/>
      <c r="F36" s="146"/>
      <c r="G36" s="146"/>
      <c r="H36" s="146"/>
    </row>
    <row r="37" spans="1:8" ht="20.100000000000001" customHeight="1" x14ac:dyDescent="0.5">
      <c r="A37" s="136">
        <v>33</v>
      </c>
      <c r="B37" s="144"/>
      <c r="C37" s="145"/>
      <c r="D37" s="145"/>
      <c r="E37" s="145"/>
      <c r="F37" s="146"/>
      <c r="G37" s="146"/>
      <c r="H37" s="146"/>
    </row>
    <row r="38" spans="1:8" ht="20.100000000000001" customHeight="1" x14ac:dyDescent="0.5">
      <c r="A38" s="136">
        <v>34</v>
      </c>
      <c r="B38" s="144"/>
      <c r="C38" s="145"/>
      <c r="D38" s="145"/>
      <c r="E38" s="145"/>
      <c r="F38" s="146"/>
      <c r="G38" s="146"/>
      <c r="H38" s="146"/>
    </row>
    <row r="39" spans="1:8" ht="20.100000000000001" customHeight="1" x14ac:dyDescent="0.5">
      <c r="A39" s="136">
        <v>35</v>
      </c>
      <c r="B39" s="144"/>
      <c r="C39" s="145"/>
      <c r="D39" s="145"/>
      <c r="E39" s="145"/>
      <c r="F39" s="146"/>
      <c r="G39" s="146"/>
      <c r="H39" s="146"/>
    </row>
    <row r="40" spans="1:8" s="147" customFormat="1" ht="20.100000000000001" customHeight="1" x14ac:dyDescent="0.5">
      <c r="A40" s="136">
        <v>36</v>
      </c>
      <c r="B40" s="144"/>
      <c r="C40" s="145"/>
      <c r="D40" s="145"/>
      <c r="E40" s="145"/>
      <c r="F40" s="146"/>
      <c r="G40" s="146"/>
      <c r="H40" s="146"/>
    </row>
    <row r="41" spans="1:8" s="147" customFormat="1" ht="20.100000000000001" customHeight="1" x14ac:dyDescent="0.5">
      <c r="A41" s="136">
        <v>37</v>
      </c>
      <c r="B41" s="144"/>
      <c r="C41" s="145"/>
      <c r="D41" s="145"/>
      <c r="E41" s="145"/>
      <c r="F41" s="146"/>
      <c r="G41" s="146"/>
      <c r="H41" s="146"/>
    </row>
    <row r="42" spans="1:8" s="147" customFormat="1" ht="20.100000000000001" customHeight="1" x14ac:dyDescent="0.5">
      <c r="A42" s="136">
        <v>38</v>
      </c>
      <c r="B42" s="144"/>
      <c r="C42" s="145"/>
      <c r="D42" s="145"/>
      <c r="E42" s="145"/>
      <c r="F42" s="146"/>
      <c r="G42" s="146"/>
      <c r="H42" s="146"/>
    </row>
    <row r="43" spans="1:8" s="147" customFormat="1" ht="20.100000000000001" customHeight="1" x14ac:dyDescent="0.5">
      <c r="A43" s="136">
        <v>39</v>
      </c>
      <c r="B43" s="144"/>
      <c r="C43" s="145"/>
      <c r="D43" s="145"/>
      <c r="E43" s="145"/>
      <c r="F43" s="146"/>
      <c r="G43" s="146"/>
      <c r="H43" s="146"/>
    </row>
    <row r="44" spans="1:8" s="147" customFormat="1" ht="20.100000000000001" customHeight="1" x14ac:dyDescent="0.5">
      <c r="A44" s="136">
        <v>40</v>
      </c>
      <c r="B44" s="144"/>
      <c r="C44" s="145"/>
      <c r="D44" s="145"/>
      <c r="E44" s="145"/>
      <c r="F44" s="146"/>
      <c r="G44" s="146"/>
      <c r="H44" s="146"/>
    </row>
    <row r="45" spans="1:8" s="147" customFormat="1" ht="20.100000000000001" customHeight="1" x14ac:dyDescent="0.5">
      <c r="A45" s="136">
        <v>41</v>
      </c>
      <c r="B45" s="144"/>
      <c r="C45" s="145"/>
      <c r="D45" s="145"/>
      <c r="E45" s="145"/>
      <c r="F45" s="146"/>
      <c r="G45" s="146"/>
      <c r="H45" s="146"/>
    </row>
    <row r="46" spans="1:8" s="147" customFormat="1" ht="20.100000000000001" customHeight="1" x14ac:dyDescent="0.5">
      <c r="A46" s="136">
        <v>42</v>
      </c>
      <c r="B46" s="144"/>
      <c r="C46" s="145"/>
      <c r="D46" s="145"/>
      <c r="E46" s="145"/>
      <c r="F46" s="146"/>
      <c r="G46" s="146"/>
      <c r="H46" s="146"/>
    </row>
    <row r="47" spans="1:8" s="147" customFormat="1" ht="20.100000000000001" customHeight="1" x14ac:dyDescent="0.5">
      <c r="A47" s="136">
        <v>43</v>
      </c>
      <c r="B47" s="144"/>
      <c r="C47" s="145"/>
      <c r="D47" s="145"/>
      <c r="E47" s="145"/>
      <c r="F47" s="146"/>
      <c r="G47" s="146"/>
      <c r="H47" s="146"/>
    </row>
    <row r="48" spans="1:8" ht="15.95" customHeight="1" x14ac:dyDescent="0.5">
      <c r="A48" s="136">
        <v>44</v>
      </c>
      <c r="B48" s="144"/>
      <c r="C48" s="145"/>
      <c r="D48" s="145"/>
      <c r="E48" s="145"/>
      <c r="F48" s="146"/>
      <c r="G48" s="146"/>
      <c r="H48" s="146"/>
    </row>
    <row r="49" spans="1:8" ht="15.95" customHeight="1" x14ac:dyDescent="0.5">
      <c r="A49" s="136">
        <v>45</v>
      </c>
      <c r="B49" s="144"/>
      <c r="C49" s="145"/>
      <c r="D49" s="145"/>
      <c r="E49" s="145"/>
      <c r="F49" s="146"/>
      <c r="G49" s="146"/>
      <c r="H49" s="146"/>
    </row>
    <row r="50" spans="1:8" ht="15.95" customHeight="1" x14ac:dyDescent="0.5">
      <c r="A50" s="136">
        <v>46</v>
      </c>
      <c r="B50" s="144"/>
      <c r="C50" s="145"/>
      <c r="D50" s="145"/>
      <c r="E50" s="145"/>
      <c r="F50" s="146"/>
      <c r="G50" s="146"/>
      <c r="H50" s="146"/>
    </row>
    <row r="51" spans="1:8" ht="15.95" customHeight="1" x14ac:dyDescent="0.5"/>
    <row r="52" spans="1:8" ht="15.95" customHeight="1" x14ac:dyDescent="0.5"/>
  </sheetData>
  <mergeCells count="7">
    <mergeCell ref="A1:H1"/>
    <mergeCell ref="F2:H2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17" sqref="A17"/>
    </sheetView>
  </sheetViews>
  <sheetFormatPr defaultRowHeight="21" x14ac:dyDescent="0.35"/>
  <cols>
    <col min="1" max="1" width="60.5" style="168" customWidth="1"/>
    <col min="2" max="16384" width="9" style="168"/>
  </cols>
  <sheetData>
    <row r="1" spans="1:2" x14ac:dyDescent="0.35">
      <c r="A1" s="170" t="s">
        <v>66</v>
      </c>
    </row>
    <row r="2" spans="1:2" x14ac:dyDescent="0.35">
      <c r="A2" s="169" t="s">
        <v>73</v>
      </c>
      <c r="B2" s="172">
        <f>(' แบบประเมินผลการปฏิบัติงาน-ส1'!F52+' แบบประเมินผลการปฏิบัติงาน-ส1'!G52)/2</f>
        <v>100</v>
      </c>
    </row>
    <row r="3" spans="1:2" x14ac:dyDescent="0.35">
      <c r="A3" s="169" t="s">
        <v>74</v>
      </c>
      <c r="B3" s="172">
        <f>(' แบบประเมินผลการปฏิบัติงาน-ส1'!H52+' แบบประเมินผลการปฏิบัติงาน-ส1'!I52+' แบบประเมินผลการปฏิบัติงาน-ส1'!J52+' แบบประเมินผลการปฏิบัติงาน-ส1'!K52+' แบบประเมินผลการปฏิบัติงาน-ส1'!L52+' แบบประเมินผลการปฏิบัติงาน-ส1'!M52+' แบบประเมินผลการปฏิบัติงาน-ส1'!N52+' แบบประเมินผลการปฏิบัติงาน-ส1'!O52)/8</f>
        <v>100</v>
      </c>
    </row>
    <row r="4" spans="1:2" x14ac:dyDescent="0.35">
      <c r="A4" s="169" t="s">
        <v>75</v>
      </c>
      <c r="B4" s="172">
        <f>(' แบบประเมินผลการปฏิบัติงาน-ส1'!P52+' แบบประเมินผลการปฏิบัติงาน-ส1'!Q52+' แบบประเมินผลการปฏิบัติงาน-ส1'!R52+' แบบประเมินผลการปฏิบัติงาน-ส1'!S52)/4</f>
        <v>100</v>
      </c>
    </row>
    <row r="5" spans="1:2" x14ac:dyDescent="0.35">
      <c r="A5" s="169" t="s">
        <v>76</v>
      </c>
      <c r="B5" s="172">
        <f>(' แบบประเมินผลการปฏิบัติงาน-ส1'!T52+' แบบประเมินผลการปฏิบัติงาน-ส1'!U52+' แบบประเมินผลการปฏิบัติงาน-ส1'!V52+' แบบประเมินผลการปฏิบัติงาน-ส1'!W52)/4</f>
        <v>100</v>
      </c>
    </row>
    <row r="6" spans="1:2" x14ac:dyDescent="0.35">
      <c r="A6" s="169" t="s">
        <v>94</v>
      </c>
      <c r="B6" s="172">
        <f>(' แบบประเมินผลการปฏิบัติงาน-ส2'!Y52+' แบบประเมินผลการปฏิบัติงาน-ส2'!Z52+' แบบประเมินผลการปฏิบัติงาน-ส2'!AA52)/3</f>
        <v>100</v>
      </c>
    </row>
    <row r="7" spans="1:2" x14ac:dyDescent="0.35">
      <c r="A7" s="169" t="s">
        <v>93</v>
      </c>
      <c r="B7" s="172">
        <f>(' แบบประเมินผลการปฏิบัติงาน-ส3'!AB52+' แบบประเมินผลการปฏิบัติงาน-ส3'!AC52+' แบบประเมินผลการปฏิบัติงาน-ส3'!AD52)/3</f>
        <v>100</v>
      </c>
    </row>
    <row r="8" spans="1:2" x14ac:dyDescent="0.35">
      <c r="A8" s="169"/>
    </row>
    <row r="9" spans="1:2" x14ac:dyDescent="0.35">
      <c r="A9" s="169" t="s">
        <v>80</v>
      </c>
    </row>
    <row r="10" spans="1:2" x14ac:dyDescent="0.35">
      <c r="A10" s="169"/>
    </row>
    <row r="11" spans="1:2" x14ac:dyDescent="0.35">
      <c r="A11" s="169"/>
    </row>
    <row r="12" spans="1:2" x14ac:dyDescent="0.35">
      <c r="A12" s="169"/>
    </row>
    <row r="13" spans="1:2" x14ac:dyDescent="0.35">
      <c r="A13" s="169"/>
    </row>
    <row r="14" spans="1:2" x14ac:dyDescent="0.35">
      <c r="A14" s="169"/>
    </row>
    <row r="15" spans="1:2" x14ac:dyDescent="0.35">
      <c r="A15" s="169"/>
    </row>
    <row r="20" spans="1:2" x14ac:dyDescent="0.35">
      <c r="A20" s="170" t="s">
        <v>65</v>
      </c>
    </row>
    <row r="21" spans="1:2" x14ac:dyDescent="0.35">
      <c r="A21" s="166" t="s">
        <v>77</v>
      </c>
      <c r="B21" s="172">
        <f>' แบบประเมินผลการปฏิบัติงาน-ส1'!AB52</f>
        <v>0</v>
      </c>
    </row>
    <row r="22" spans="1:2" x14ac:dyDescent="0.35">
      <c r="A22" s="166" t="s">
        <v>79</v>
      </c>
      <c r="B22" s="172">
        <f>' แบบประเมินผลการปฏิบัติงาน-ส1'!AC52</f>
        <v>0</v>
      </c>
    </row>
    <row r="23" spans="1:2" x14ac:dyDescent="0.35">
      <c r="A23" s="166" t="s">
        <v>78</v>
      </c>
      <c r="B23" s="172">
        <f>' แบบประเมินผลการปฏิบัติงาน-ส1'!AD52</f>
        <v>0</v>
      </c>
    </row>
    <row r="28" spans="1:2" x14ac:dyDescent="0.35">
      <c r="A28" s="171" t="s">
        <v>67</v>
      </c>
    </row>
    <row r="29" spans="1:2" x14ac:dyDescent="0.35">
      <c r="A29" s="167" t="s">
        <v>68</v>
      </c>
      <c r="B29" s="172" t="e">
        <f>' แบบประเมินความพึงพอใจ'!F50</f>
        <v>#DIV/0!</v>
      </c>
    </row>
    <row r="30" spans="1:2" x14ac:dyDescent="0.35">
      <c r="A30" s="167" t="s">
        <v>69</v>
      </c>
      <c r="B30" s="172" t="e">
        <f>' แบบประเมินความพึงพอใจ'!G50</f>
        <v>#DIV/0!</v>
      </c>
    </row>
    <row r="31" spans="1:2" x14ac:dyDescent="0.35">
      <c r="A31" s="167" t="s">
        <v>70</v>
      </c>
      <c r="B31" s="172" t="e">
        <f>' แบบประเมินความพึงพอใจ'!H50</f>
        <v>#DIV/0!</v>
      </c>
    </row>
    <row r="32" spans="1:2" x14ac:dyDescent="0.35">
      <c r="A32" s="167" t="s">
        <v>71</v>
      </c>
      <c r="B32" s="172" t="e">
        <f>' แบบประเมินความพึงพอใจ'!I50</f>
        <v>#DIV/0!</v>
      </c>
    </row>
    <row r="33" spans="1:2" x14ac:dyDescent="0.35">
      <c r="A33" s="167" t="s">
        <v>72</v>
      </c>
      <c r="B33" s="172" t="e">
        <f>' แบบประเมินความพึงพอใจ'!J50</f>
        <v>#DIV/0!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zoomScale="66" zoomScaleNormal="66" workbookViewId="0">
      <selection activeCell="C30" sqref="C30"/>
    </sheetView>
  </sheetViews>
  <sheetFormatPr defaultColWidth="13" defaultRowHeight="21" x14ac:dyDescent="0.2"/>
  <cols>
    <col min="1" max="1" width="6.375" style="11" customWidth="1"/>
    <col min="2" max="2" width="43.5" style="11" customWidth="1"/>
    <col min="3" max="10" width="7.375" style="11" bestFit="1" customWidth="1"/>
    <col min="11" max="11" width="7.375" style="11" customWidth="1"/>
    <col min="12" max="18" width="7.375" style="11" bestFit="1" customWidth="1"/>
    <col min="19" max="19" width="19.25" style="11" customWidth="1"/>
    <col min="20" max="20" width="10.5" style="11" customWidth="1"/>
    <col min="21" max="21" width="9.75" style="11" customWidth="1"/>
    <col min="22" max="22" width="42.875" style="164" customWidth="1"/>
    <col min="23" max="27" width="19.375" style="11" customWidth="1"/>
    <col min="28" max="16384" width="13" style="11"/>
  </cols>
  <sheetData>
    <row r="1" spans="1:22" ht="42" customHeight="1" x14ac:dyDescent="0.2">
      <c r="A1" s="228" t="s">
        <v>0</v>
      </c>
      <c r="B1" s="228" t="s">
        <v>4</v>
      </c>
      <c r="C1" s="229" t="s">
        <v>60</v>
      </c>
      <c r="D1" s="229"/>
      <c r="E1" s="229"/>
      <c r="F1" s="230" t="s">
        <v>61</v>
      </c>
      <c r="G1" s="231"/>
      <c r="H1" s="231"/>
      <c r="I1" s="231"/>
      <c r="J1" s="231"/>
      <c r="K1" s="232"/>
      <c r="L1" s="235" t="s">
        <v>8</v>
      </c>
      <c r="M1" s="235"/>
      <c r="N1" s="235"/>
      <c r="O1" s="235"/>
      <c r="P1" s="235"/>
      <c r="Q1" s="235"/>
      <c r="R1" s="235"/>
      <c r="S1" s="236" t="s">
        <v>62</v>
      </c>
      <c r="T1" s="238" t="s">
        <v>63</v>
      </c>
      <c r="U1" s="233" t="s">
        <v>64</v>
      </c>
      <c r="V1" s="226" t="s">
        <v>11</v>
      </c>
    </row>
    <row r="2" spans="1:22" x14ac:dyDescent="0.2">
      <c r="A2" s="228"/>
      <c r="B2" s="228"/>
      <c r="C2" s="161">
        <v>1.1000000000000001</v>
      </c>
      <c r="D2" s="161">
        <v>1.2</v>
      </c>
      <c r="E2" s="161">
        <v>1.3</v>
      </c>
      <c r="F2" s="31">
        <v>2.1</v>
      </c>
      <c r="G2" s="31">
        <v>2.2000000000000002</v>
      </c>
      <c r="H2" s="31">
        <v>2.2999999999999998</v>
      </c>
      <c r="I2" s="31">
        <v>2.4</v>
      </c>
      <c r="J2" s="31">
        <v>2.5</v>
      </c>
      <c r="K2" s="31">
        <v>2.6</v>
      </c>
      <c r="L2" s="32">
        <v>3.1</v>
      </c>
      <c r="M2" s="32">
        <v>3.2</v>
      </c>
      <c r="N2" s="32">
        <v>3.3</v>
      </c>
      <c r="O2" s="32">
        <v>3.4</v>
      </c>
      <c r="P2" s="32">
        <v>3.5</v>
      </c>
      <c r="Q2" s="32">
        <v>3.6</v>
      </c>
      <c r="R2" s="32">
        <v>3.7</v>
      </c>
      <c r="S2" s="237"/>
      <c r="T2" s="233"/>
      <c r="U2" s="234"/>
      <c r="V2" s="227"/>
    </row>
    <row r="3" spans="1:22" x14ac:dyDescent="0.35">
      <c r="A3" s="12">
        <v>1</v>
      </c>
      <c r="B3" s="121"/>
      <c r="C3" s="162"/>
      <c r="D3" s="162"/>
      <c r="E3" s="162"/>
      <c r="F3" s="58"/>
      <c r="G3" s="58"/>
      <c r="H3" s="58"/>
      <c r="I3" s="58"/>
      <c r="J3" s="58"/>
      <c r="K3" s="58"/>
      <c r="L3" s="59"/>
      <c r="M3" s="59"/>
      <c r="N3" s="59"/>
      <c r="O3" s="59"/>
      <c r="P3" s="59"/>
      <c r="Q3" s="59"/>
      <c r="R3" s="59"/>
      <c r="S3" s="60"/>
      <c r="T3" s="113"/>
      <c r="U3" s="165"/>
      <c r="V3" s="163"/>
    </row>
    <row r="4" spans="1:22" x14ac:dyDescent="0.35">
      <c r="A4" s="13">
        <v>2</v>
      </c>
      <c r="B4" s="121"/>
      <c r="C4" s="162"/>
      <c r="D4" s="162"/>
      <c r="E4" s="162"/>
      <c r="F4" s="58"/>
      <c r="G4" s="58"/>
      <c r="H4" s="58"/>
      <c r="I4" s="58"/>
      <c r="J4" s="58"/>
      <c r="K4" s="58"/>
      <c r="L4" s="59"/>
      <c r="M4" s="59"/>
      <c r="N4" s="59"/>
      <c r="O4" s="59"/>
      <c r="P4" s="59"/>
      <c r="Q4" s="59"/>
      <c r="R4" s="59"/>
      <c r="S4" s="60"/>
      <c r="T4" s="113">
        <f t="shared" ref="T4:T22" si="0">SUM(C4:S4)</f>
        <v>0</v>
      </c>
      <c r="U4" s="113"/>
      <c r="V4" s="163"/>
    </row>
    <row r="5" spans="1:22" x14ac:dyDescent="0.35">
      <c r="A5" s="12">
        <v>3</v>
      </c>
      <c r="B5" s="122"/>
      <c r="C5" s="162"/>
      <c r="D5" s="162"/>
      <c r="E5" s="162"/>
      <c r="F5" s="58"/>
      <c r="G5" s="58"/>
      <c r="H5" s="58"/>
      <c r="I5" s="58"/>
      <c r="J5" s="58"/>
      <c r="K5" s="58"/>
      <c r="L5" s="59"/>
      <c r="M5" s="59"/>
      <c r="N5" s="59"/>
      <c r="O5" s="59"/>
      <c r="P5" s="59"/>
      <c r="Q5" s="59"/>
      <c r="R5" s="59"/>
      <c r="S5" s="60"/>
      <c r="T5" s="113">
        <f t="shared" si="0"/>
        <v>0</v>
      </c>
      <c r="U5" s="113"/>
      <c r="V5" s="163"/>
    </row>
    <row r="6" spans="1:22" x14ac:dyDescent="0.35">
      <c r="A6" s="13">
        <v>4</v>
      </c>
      <c r="B6" s="121"/>
      <c r="C6" s="162"/>
      <c r="D6" s="162"/>
      <c r="E6" s="162"/>
      <c r="F6" s="58"/>
      <c r="G6" s="58"/>
      <c r="H6" s="58"/>
      <c r="I6" s="58"/>
      <c r="J6" s="58"/>
      <c r="K6" s="58"/>
      <c r="L6" s="59"/>
      <c r="M6" s="59"/>
      <c r="N6" s="59"/>
      <c r="O6" s="59"/>
      <c r="P6" s="59"/>
      <c r="Q6" s="59"/>
      <c r="R6" s="59"/>
      <c r="S6" s="60"/>
      <c r="T6" s="113">
        <f t="shared" si="0"/>
        <v>0</v>
      </c>
      <c r="U6" s="113"/>
      <c r="V6" s="163"/>
    </row>
    <row r="7" spans="1:22" x14ac:dyDescent="0.35">
      <c r="A7" s="12">
        <v>5</v>
      </c>
      <c r="B7" s="121"/>
      <c r="C7" s="162"/>
      <c r="D7" s="162"/>
      <c r="E7" s="162"/>
      <c r="F7" s="58"/>
      <c r="G7" s="58"/>
      <c r="H7" s="58"/>
      <c r="I7" s="58"/>
      <c r="J7" s="58"/>
      <c r="K7" s="58"/>
      <c r="L7" s="59"/>
      <c r="M7" s="59"/>
      <c r="N7" s="59"/>
      <c r="O7" s="59"/>
      <c r="P7" s="59"/>
      <c r="Q7" s="59"/>
      <c r="R7" s="59"/>
      <c r="S7" s="60"/>
      <c r="T7" s="113">
        <f t="shared" si="0"/>
        <v>0</v>
      </c>
      <c r="U7" s="113"/>
      <c r="V7" s="163"/>
    </row>
    <row r="8" spans="1:22" x14ac:dyDescent="0.35">
      <c r="A8" s="13">
        <v>6</v>
      </c>
      <c r="B8" s="122"/>
      <c r="C8" s="162"/>
      <c r="D8" s="162"/>
      <c r="E8" s="162"/>
      <c r="F8" s="58"/>
      <c r="G8" s="58"/>
      <c r="H8" s="58"/>
      <c r="I8" s="58"/>
      <c r="J8" s="58"/>
      <c r="K8" s="58"/>
      <c r="L8" s="59"/>
      <c r="M8" s="59"/>
      <c r="N8" s="59"/>
      <c r="O8" s="59"/>
      <c r="P8" s="59"/>
      <c r="Q8" s="59"/>
      <c r="R8" s="59"/>
      <c r="S8" s="60"/>
      <c r="T8" s="113">
        <f t="shared" si="0"/>
        <v>0</v>
      </c>
      <c r="U8" s="113"/>
      <c r="V8" s="163"/>
    </row>
    <row r="9" spans="1:22" x14ac:dyDescent="0.35">
      <c r="A9" s="12">
        <v>7</v>
      </c>
      <c r="B9" s="122"/>
      <c r="C9" s="162"/>
      <c r="D9" s="162"/>
      <c r="E9" s="162"/>
      <c r="F9" s="58"/>
      <c r="G9" s="58"/>
      <c r="H9" s="58"/>
      <c r="I9" s="58"/>
      <c r="J9" s="58"/>
      <c r="K9" s="58"/>
      <c r="L9" s="59"/>
      <c r="M9" s="59"/>
      <c r="N9" s="59"/>
      <c r="O9" s="59"/>
      <c r="P9" s="59"/>
      <c r="Q9" s="59"/>
      <c r="R9" s="59"/>
      <c r="S9" s="60"/>
      <c r="T9" s="113">
        <f t="shared" si="0"/>
        <v>0</v>
      </c>
      <c r="U9" s="113"/>
      <c r="V9" s="163"/>
    </row>
    <row r="10" spans="1:22" x14ac:dyDescent="0.35">
      <c r="A10" s="13">
        <v>8</v>
      </c>
      <c r="B10" s="122"/>
      <c r="C10" s="162"/>
      <c r="D10" s="162"/>
      <c r="E10" s="162"/>
      <c r="F10" s="58"/>
      <c r="G10" s="58"/>
      <c r="H10" s="58"/>
      <c r="I10" s="58"/>
      <c r="J10" s="58"/>
      <c r="K10" s="58"/>
      <c r="L10" s="59"/>
      <c r="M10" s="59"/>
      <c r="N10" s="59"/>
      <c r="O10" s="59"/>
      <c r="P10" s="59"/>
      <c r="Q10" s="59"/>
      <c r="R10" s="59"/>
      <c r="S10" s="60"/>
      <c r="T10" s="113">
        <f t="shared" si="0"/>
        <v>0</v>
      </c>
      <c r="U10" s="113"/>
      <c r="V10" s="163"/>
    </row>
    <row r="11" spans="1:22" x14ac:dyDescent="0.35">
      <c r="A11" s="12">
        <v>9</v>
      </c>
      <c r="B11" s="122"/>
      <c r="C11" s="162"/>
      <c r="D11" s="162"/>
      <c r="E11" s="162"/>
      <c r="F11" s="58"/>
      <c r="G11" s="58"/>
      <c r="H11" s="58"/>
      <c r="I11" s="58"/>
      <c r="J11" s="58"/>
      <c r="K11" s="58"/>
      <c r="L11" s="59"/>
      <c r="M11" s="59"/>
      <c r="N11" s="59"/>
      <c r="O11" s="59"/>
      <c r="P11" s="59"/>
      <c r="Q11" s="59"/>
      <c r="R11" s="59"/>
      <c r="S11" s="60"/>
      <c r="T11" s="113">
        <f t="shared" si="0"/>
        <v>0</v>
      </c>
      <c r="U11" s="113"/>
      <c r="V11" s="163"/>
    </row>
    <row r="12" spans="1:22" x14ac:dyDescent="0.35">
      <c r="A12" s="13">
        <v>10</v>
      </c>
      <c r="B12" s="122"/>
      <c r="C12" s="162"/>
      <c r="D12" s="162"/>
      <c r="E12" s="162"/>
      <c r="F12" s="58"/>
      <c r="G12" s="58"/>
      <c r="H12" s="58"/>
      <c r="I12" s="58"/>
      <c r="J12" s="58"/>
      <c r="K12" s="58"/>
      <c r="L12" s="59"/>
      <c r="M12" s="59"/>
      <c r="N12" s="59"/>
      <c r="O12" s="59"/>
      <c r="P12" s="59"/>
      <c r="Q12" s="59"/>
      <c r="R12" s="59"/>
      <c r="S12" s="60"/>
      <c r="T12" s="113">
        <f t="shared" si="0"/>
        <v>0</v>
      </c>
      <c r="U12" s="113"/>
      <c r="V12" s="163"/>
    </row>
    <row r="13" spans="1:22" x14ac:dyDescent="0.35">
      <c r="A13" s="12">
        <v>11</v>
      </c>
      <c r="B13" s="122"/>
      <c r="C13" s="162"/>
      <c r="D13" s="162"/>
      <c r="E13" s="162"/>
      <c r="F13" s="58"/>
      <c r="G13" s="58"/>
      <c r="H13" s="58"/>
      <c r="I13" s="58"/>
      <c r="J13" s="58"/>
      <c r="K13" s="58"/>
      <c r="L13" s="59"/>
      <c r="M13" s="59"/>
      <c r="N13" s="59"/>
      <c r="O13" s="59"/>
      <c r="P13" s="59"/>
      <c r="Q13" s="59"/>
      <c r="R13" s="59"/>
      <c r="S13" s="60"/>
      <c r="T13" s="113">
        <f t="shared" si="0"/>
        <v>0</v>
      </c>
      <c r="U13" s="113"/>
      <c r="V13" s="163"/>
    </row>
    <row r="14" spans="1:22" x14ac:dyDescent="0.35">
      <c r="A14" s="13">
        <v>12</v>
      </c>
      <c r="B14" s="122"/>
      <c r="C14" s="162"/>
      <c r="D14" s="162"/>
      <c r="E14" s="162"/>
      <c r="F14" s="58"/>
      <c r="G14" s="58"/>
      <c r="H14" s="58"/>
      <c r="I14" s="58"/>
      <c r="J14" s="58"/>
      <c r="K14" s="58"/>
      <c r="L14" s="59"/>
      <c r="M14" s="59"/>
      <c r="N14" s="59"/>
      <c r="O14" s="59"/>
      <c r="P14" s="59"/>
      <c r="Q14" s="59"/>
      <c r="R14" s="59"/>
      <c r="S14" s="60"/>
      <c r="T14" s="113">
        <f t="shared" si="0"/>
        <v>0</v>
      </c>
      <c r="U14" s="113"/>
      <c r="V14" s="163"/>
    </row>
    <row r="15" spans="1:22" x14ac:dyDescent="0.35">
      <c r="A15" s="12">
        <v>13</v>
      </c>
      <c r="B15" s="121"/>
      <c r="C15" s="162"/>
      <c r="D15" s="162"/>
      <c r="E15" s="162"/>
      <c r="F15" s="58"/>
      <c r="G15" s="58"/>
      <c r="H15" s="58"/>
      <c r="I15" s="58"/>
      <c r="J15" s="58"/>
      <c r="K15" s="58"/>
      <c r="L15" s="59"/>
      <c r="M15" s="59"/>
      <c r="N15" s="59"/>
      <c r="O15" s="59"/>
      <c r="P15" s="59"/>
      <c r="Q15" s="59"/>
      <c r="R15" s="59"/>
      <c r="S15" s="60"/>
      <c r="T15" s="113">
        <f t="shared" si="0"/>
        <v>0</v>
      </c>
      <c r="U15" s="113"/>
      <c r="V15" s="163"/>
    </row>
    <row r="16" spans="1:22" x14ac:dyDescent="0.35">
      <c r="A16" s="13">
        <v>14</v>
      </c>
      <c r="B16" s="122"/>
      <c r="C16" s="162"/>
      <c r="D16" s="162"/>
      <c r="E16" s="162"/>
      <c r="F16" s="58"/>
      <c r="G16" s="58"/>
      <c r="H16" s="58"/>
      <c r="I16" s="58"/>
      <c r="J16" s="58"/>
      <c r="K16" s="58"/>
      <c r="L16" s="59"/>
      <c r="M16" s="59"/>
      <c r="N16" s="59"/>
      <c r="O16" s="59"/>
      <c r="P16" s="59"/>
      <c r="Q16" s="59"/>
      <c r="R16" s="59"/>
      <c r="S16" s="60"/>
      <c r="T16" s="113">
        <f t="shared" si="0"/>
        <v>0</v>
      </c>
      <c r="U16" s="113"/>
      <c r="V16" s="163"/>
    </row>
    <row r="17" spans="1:22" x14ac:dyDescent="0.35">
      <c r="A17" s="12">
        <v>15</v>
      </c>
      <c r="B17" s="121"/>
      <c r="C17" s="162"/>
      <c r="D17" s="162"/>
      <c r="E17" s="162"/>
      <c r="F17" s="58"/>
      <c r="G17" s="58"/>
      <c r="H17" s="58"/>
      <c r="I17" s="58"/>
      <c r="J17" s="58"/>
      <c r="K17" s="58"/>
      <c r="L17" s="59"/>
      <c r="M17" s="59"/>
      <c r="N17" s="59"/>
      <c r="O17" s="59"/>
      <c r="P17" s="59"/>
      <c r="Q17" s="59"/>
      <c r="R17" s="59"/>
      <c r="S17" s="60"/>
      <c r="T17" s="113">
        <f t="shared" si="0"/>
        <v>0</v>
      </c>
      <c r="U17" s="113"/>
      <c r="V17" s="163"/>
    </row>
    <row r="18" spans="1:22" x14ac:dyDescent="0.35">
      <c r="A18" s="13">
        <v>16</v>
      </c>
      <c r="B18" s="121"/>
      <c r="C18" s="162"/>
      <c r="D18" s="162"/>
      <c r="E18" s="162"/>
      <c r="F18" s="58"/>
      <c r="G18" s="58"/>
      <c r="H18" s="58"/>
      <c r="I18" s="58"/>
      <c r="J18" s="58"/>
      <c r="K18" s="58"/>
      <c r="L18" s="59"/>
      <c r="M18" s="59"/>
      <c r="N18" s="59"/>
      <c r="O18" s="59"/>
      <c r="P18" s="59"/>
      <c r="Q18" s="59"/>
      <c r="R18" s="59"/>
      <c r="S18" s="60"/>
      <c r="T18" s="113">
        <f t="shared" si="0"/>
        <v>0</v>
      </c>
      <c r="U18" s="113"/>
      <c r="V18" s="163"/>
    </row>
    <row r="19" spans="1:22" x14ac:dyDescent="0.35">
      <c r="A19" s="12">
        <v>17</v>
      </c>
      <c r="B19" s="121"/>
      <c r="C19" s="162"/>
      <c r="D19" s="162"/>
      <c r="E19" s="162"/>
      <c r="F19" s="58"/>
      <c r="G19" s="58"/>
      <c r="H19" s="58"/>
      <c r="I19" s="58"/>
      <c r="J19" s="58"/>
      <c r="K19" s="58"/>
      <c r="L19" s="59"/>
      <c r="M19" s="59"/>
      <c r="N19" s="59"/>
      <c r="O19" s="59"/>
      <c r="P19" s="59"/>
      <c r="Q19" s="59"/>
      <c r="R19" s="59"/>
      <c r="S19" s="60"/>
      <c r="T19" s="113">
        <f t="shared" si="0"/>
        <v>0</v>
      </c>
      <c r="U19" s="113"/>
      <c r="V19" s="163"/>
    </row>
    <row r="20" spans="1:22" x14ac:dyDescent="0.35">
      <c r="A20" s="13">
        <v>18</v>
      </c>
      <c r="B20" s="121"/>
      <c r="C20" s="162"/>
      <c r="D20" s="162"/>
      <c r="E20" s="162"/>
      <c r="F20" s="58"/>
      <c r="G20" s="58"/>
      <c r="H20" s="58"/>
      <c r="I20" s="58"/>
      <c r="J20" s="58"/>
      <c r="K20" s="58"/>
      <c r="L20" s="59"/>
      <c r="M20" s="59"/>
      <c r="N20" s="59"/>
      <c r="O20" s="59"/>
      <c r="P20" s="59"/>
      <c r="Q20" s="59"/>
      <c r="R20" s="59"/>
      <c r="S20" s="60"/>
      <c r="T20" s="113">
        <f t="shared" si="0"/>
        <v>0</v>
      </c>
      <c r="U20" s="113"/>
      <c r="V20" s="163"/>
    </row>
    <row r="21" spans="1:22" x14ac:dyDescent="0.35">
      <c r="A21" s="12">
        <v>19</v>
      </c>
      <c r="B21" s="123"/>
      <c r="C21" s="162"/>
      <c r="D21" s="162"/>
      <c r="E21" s="162"/>
      <c r="F21" s="58"/>
      <c r="G21" s="58"/>
      <c r="H21" s="58"/>
      <c r="I21" s="58"/>
      <c r="J21" s="58"/>
      <c r="K21" s="58"/>
      <c r="L21" s="59"/>
      <c r="M21" s="59"/>
      <c r="N21" s="59"/>
      <c r="O21" s="59"/>
      <c r="P21" s="59"/>
      <c r="Q21" s="59"/>
      <c r="R21" s="59"/>
      <c r="S21" s="60"/>
      <c r="T21" s="113">
        <f t="shared" si="0"/>
        <v>0</v>
      </c>
      <c r="U21" s="113"/>
      <c r="V21" s="163"/>
    </row>
    <row r="22" spans="1:22" x14ac:dyDescent="0.35">
      <c r="A22" s="13">
        <v>20</v>
      </c>
      <c r="B22" s="121"/>
      <c r="C22" s="162"/>
      <c r="D22" s="162"/>
      <c r="E22" s="162"/>
      <c r="F22" s="58"/>
      <c r="G22" s="58"/>
      <c r="H22" s="58"/>
      <c r="I22" s="58"/>
      <c r="J22" s="58"/>
      <c r="K22" s="58"/>
      <c r="L22" s="59"/>
      <c r="M22" s="59"/>
      <c r="N22" s="59"/>
      <c r="O22" s="59"/>
      <c r="P22" s="59"/>
      <c r="Q22" s="59"/>
      <c r="R22" s="59"/>
      <c r="S22" s="60"/>
      <c r="T22" s="113">
        <f t="shared" si="0"/>
        <v>0</v>
      </c>
      <c r="U22" s="113"/>
      <c r="V22" s="163"/>
    </row>
    <row r="23" spans="1:22" x14ac:dyDescent="0.2">
      <c r="B23" s="179" t="s">
        <v>21</v>
      </c>
      <c r="C23" s="37" t="e">
        <f>AVERAGE(C3:C22)</f>
        <v>#DIV/0!</v>
      </c>
      <c r="D23" s="37" t="e">
        <f t="shared" ref="D23:E23" si="1">AVERAGE(D3:D22)</f>
        <v>#DIV/0!</v>
      </c>
      <c r="E23" s="37" t="e">
        <f t="shared" si="1"/>
        <v>#DIV/0!</v>
      </c>
      <c r="F23" s="173" t="e">
        <f>AVERAGE(F3:F22)</f>
        <v>#DIV/0!</v>
      </c>
      <c r="G23" s="173" t="e">
        <f t="shared" ref="G23:K23" si="2">AVERAGE(G3:G22)</f>
        <v>#DIV/0!</v>
      </c>
      <c r="H23" s="173" t="e">
        <f t="shared" si="2"/>
        <v>#DIV/0!</v>
      </c>
      <c r="I23" s="173" t="e">
        <f t="shared" si="2"/>
        <v>#DIV/0!</v>
      </c>
      <c r="J23" s="173" t="e">
        <f t="shared" si="2"/>
        <v>#DIV/0!</v>
      </c>
      <c r="K23" s="173" t="e">
        <f t="shared" si="2"/>
        <v>#DIV/0!</v>
      </c>
      <c r="L23" s="174" t="e">
        <f>AVERAGE(L3:L22)</f>
        <v>#DIV/0!</v>
      </c>
      <c r="M23" s="174" t="e">
        <f t="shared" ref="M23:R23" si="3">AVERAGE(M3:M22)</f>
        <v>#DIV/0!</v>
      </c>
      <c r="N23" s="174" t="e">
        <f t="shared" si="3"/>
        <v>#DIV/0!</v>
      </c>
      <c r="O23" s="174" t="e">
        <f t="shared" si="3"/>
        <v>#DIV/0!</v>
      </c>
      <c r="P23" s="174" t="e">
        <f t="shared" si="3"/>
        <v>#DIV/0!</v>
      </c>
      <c r="Q23" s="174" t="e">
        <f t="shared" si="3"/>
        <v>#DIV/0!</v>
      </c>
      <c r="R23" s="174" t="e">
        <f t="shared" si="3"/>
        <v>#DIV/0!</v>
      </c>
      <c r="S23" s="175" t="e">
        <f>AVERAGE(S3:S22)</f>
        <v>#DIV/0!</v>
      </c>
      <c r="T23" s="176">
        <f>AVERAGE(T3:T22)</f>
        <v>0</v>
      </c>
    </row>
    <row r="24" spans="1:22" x14ac:dyDescent="0.2">
      <c r="B24" s="179" t="s">
        <v>22</v>
      </c>
      <c r="C24" s="16" t="e">
        <f>STDEV(C3:C22)</f>
        <v>#DIV/0!</v>
      </c>
      <c r="D24" s="16" t="e">
        <f t="shared" ref="D24:E24" si="4">STDEV(D3:D22)</f>
        <v>#DIV/0!</v>
      </c>
      <c r="E24" s="16" t="e">
        <f t="shared" si="4"/>
        <v>#DIV/0!</v>
      </c>
      <c r="F24" s="17" t="e">
        <f>STDEV(F3:F22)</f>
        <v>#DIV/0!</v>
      </c>
      <c r="G24" s="17" t="e">
        <f t="shared" ref="G24:K24" si="5">STDEV(G3:G22)</f>
        <v>#DIV/0!</v>
      </c>
      <c r="H24" s="17" t="e">
        <f t="shared" si="5"/>
        <v>#DIV/0!</v>
      </c>
      <c r="I24" s="17" t="e">
        <f t="shared" si="5"/>
        <v>#DIV/0!</v>
      </c>
      <c r="J24" s="17" t="e">
        <f t="shared" si="5"/>
        <v>#DIV/0!</v>
      </c>
      <c r="K24" s="17" t="e">
        <f t="shared" si="5"/>
        <v>#DIV/0!</v>
      </c>
      <c r="L24" s="19" t="e">
        <f>STDEV(L3:L22)</f>
        <v>#DIV/0!</v>
      </c>
      <c r="M24" s="19" t="e">
        <f t="shared" ref="M24:R24" si="6">STDEV(M3:M22)</f>
        <v>#DIV/0!</v>
      </c>
      <c r="N24" s="19" t="e">
        <f t="shared" si="6"/>
        <v>#DIV/0!</v>
      </c>
      <c r="O24" s="19" t="e">
        <f t="shared" si="6"/>
        <v>#DIV/0!</v>
      </c>
      <c r="P24" s="19" t="e">
        <f t="shared" si="6"/>
        <v>#DIV/0!</v>
      </c>
      <c r="Q24" s="19" t="e">
        <f t="shared" si="6"/>
        <v>#DIV/0!</v>
      </c>
      <c r="R24" s="19" t="e">
        <f t="shared" si="6"/>
        <v>#DIV/0!</v>
      </c>
      <c r="S24" s="177" t="e">
        <f>STDEV(S3:S22)</f>
        <v>#DIV/0!</v>
      </c>
      <c r="T24" s="178">
        <f>STDEV(T3:T22)</f>
        <v>0</v>
      </c>
    </row>
    <row r="25" spans="1:22" x14ac:dyDescent="0.2">
      <c r="B25" s="179" t="s">
        <v>23</v>
      </c>
      <c r="C25" s="16" t="e">
        <f>C23*100/5</f>
        <v>#DIV/0!</v>
      </c>
      <c r="D25" s="16" t="e">
        <f t="shared" ref="D25:E25" si="7">D23*100/5</f>
        <v>#DIV/0!</v>
      </c>
      <c r="E25" s="16" t="e">
        <f t="shared" si="7"/>
        <v>#DIV/0!</v>
      </c>
      <c r="F25" s="17" t="e">
        <f>F23*100/5</f>
        <v>#DIV/0!</v>
      </c>
      <c r="G25" s="17" t="e">
        <f t="shared" ref="G25:K25" si="8">G23*100/5</f>
        <v>#DIV/0!</v>
      </c>
      <c r="H25" s="17" t="e">
        <f t="shared" si="8"/>
        <v>#DIV/0!</v>
      </c>
      <c r="I25" s="17" t="e">
        <f t="shared" si="8"/>
        <v>#DIV/0!</v>
      </c>
      <c r="J25" s="17" t="e">
        <f t="shared" si="8"/>
        <v>#DIV/0!</v>
      </c>
      <c r="K25" s="17" t="e">
        <f t="shared" si="8"/>
        <v>#DIV/0!</v>
      </c>
      <c r="L25" s="19" t="e">
        <f>L23*100/5</f>
        <v>#DIV/0!</v>
      </c>
      <c r="M25" s="19" t="e">
        <f t="shared" ref="M25:R25" si="9">M23*100/5</f>
        <v>#DIV/0!</v>
      </c>
      <c r="N25" s="19" t="e">
        <f t="shared" si="9"/>
        <v>#DIV/0!</v>
      </c>
      <c r="O25" s="19" t="e">
        <f t="shared" si="9"/>
        <v>#DIV/0!</v>
      </c>
      <c r="P25" s="19" t="e">
        <f t="shared" si="9"/>
        <v>#DIV/0!</v>
      </c>
      <c r="Q25" s="19" t="e">
        <f t="shared" si="9"/>
        <v>#DIV/0!</v>
      </c>
      <c r="R25" s="19" t="e">
        <f t="shared" si="9"/>
        <v>#DIV/0!</v>
      </c>
      <c r="S25" s="177" t="e">
        <f>S23*100/5</f>
        <v>#DIV/0!</v>
      </c>
      <c r="T25" s="178">
        <f>T23*100/85</f>
        <v>0</v>
      </c>
    </row>
  </sheetData>
  <mergeCells count="9">
    <mergeCell ref="V1:V2"/>
    <mergeCell ref="A1:A2"/>
    <mergeCell ref="B1:B2"/>
    <mergeCell ref="C1:E1"/>
    <mergeCell ref="F1:K1"/>
    <mergeCell ref="U1:U2"/>
    <mergeCell ref="L1:R1"/>
    <mergeCell ref="S1:S2"/>
    <mergeCell ref="T1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B57"/>
  <sheetViews>
    <sheetView topLeftCell="D1" zoomScale="66" zoomScaleNormal="66" workbookViewId="0">
      <selection activeCell="AB3" sqref="AB3"/>
    </sheetView>
  </sheetViews>
  <sheetFormatPr defaultColWidth="13" defaultRowHeight="21" x14ac:dyDescent="0.2"/>
  <cols>
    <col min="1" max="1" width="6.375" style="11" customWidth="1"/>
    <col min="2" max="2" width="21" style="11" customWidth="1"/>
    <col min="3" max="3" width="14.75" style="11" bestFit="1" customWidth="1"/>
    <col min="4" max="4" width="29.625" style="11" customWidth="1"/>
    <col min="5" max="5" width="43.5" style="11" customWidth="1"/>
    <col min="6" max="25" width="7.375" style="11" bestFit="1" customWidth="1"/>
    <col min="26" max="26" width="19.25" style="11" customWidth="1"/>
    <col min="27" max="27" width="9.375" style="11" bestFit="1" customWidth="1"/>
    <col min="28" max="28" width="19.25" style="11" customWidth="1"/>
    <col min="29" max="33" width="19.375" style="11" customWidth="1"/>
    <col min="34" max="16384" width="13" style="11"/>
  </cols>
  <sheetData>
    <row r="1" spans="1:28" x14ac:dyDescent="0.2">
      <c r="A1" s="228" t="s">
        <v>0</v>
      </c>
      <c r="B1" s="228" t="s">
        <v>1</v>
      </c>
      <c r="C1" s="228" t="s">
        <v>2</v>
      </c>
      <c r="D1" s="228" t="s">
        <v>3</v>
      </c>
      <c r="E1" s="228" t="s">
        <v>4</v>
      </c>
      <c r="F1" s="241" t="s">
        <v>6</v>
      </c>
      <c r="G1" s="241"/>
      <c r="H1" s="241"/>
      <c r="I1" s="241"/>
      <c r="J1" s="241"/>
      <c r="K1" s="243" t="s">
        <v>7</v>
      </c>
      <c r="L1" s="243"/>
      <c r="M1" s="243"/>
      <c r="N1" s="243"/>
      <c r="O1" s="243"/>
      <c r="P1" s="235" t="s">
        <v>8</v>
      </c>
      <c r="Q1" s="235"/>
      <c r="R1" s="235"/>
      <c r="S1" s="235"/>
      <c r="T1" s="235"/>
      <c r="U1" s="235"/>
      <c r="V1" s="235"/>
      <c r="W1" s="235"/>
      <c r="X1" s="235"/>
      <c r="Y1" s="235"/>
      <c r="Z1" s="236" t="s">
        <v>9</v>
      </c>
      <c r="AA1" s="239" t="s">
        <v>5</v>
      </c>
      <c r="AB1" s="238" t="s">
        <v>10</v>
      </c>
    </row>
    <row r="2" spans="1:28" x14ac:dyDescent="0.2">
      <c r="A2" s="228"/>
      <c r="B2" s="228"/>
      <c r="C2" s="228"/>
      <c r="D2" s="228"/>
      <c r="E2" s="228"/>
      <c r="F2" s="30">
        <v>1.1000000000000001</v>
      </c>
      <c r="G2" s="30">
        <v>1.2</v>
      </c>
      <c r="H2" s="30">
        <v>1.3</v>
      </c>
      <c r="I2" s="30">
        <v>1.4</v>
      </c>
      <c r="J2" s="30">
        <v>1.5</v>
      </c>
      <c r="K2" s="31">
        <v>2.1</v>
      </c>
      <c r="L2" s="31">
        <v>2.2000000000000002</v>
      </c>
      <c r="M2" s="31">
        <v>2.2999999999999998</v>
      </c>
      <c r="N2" s="31">
        <v>2.4</v>
      </c>
      <c r="O2" s="31">
        <v>2.5</v>
      </c>
      <c r="P2" s="32">
        <v>3.1</v>
      </c>
      <c r="Q2" s="32">
        <v>3.2</v>
      </c>
      <c r="R2" s="32">
        <v>3.3</v>
      </c>
      <c r="S2" s="32">
        <v>3.4</v>
      </c>
      <c r="T2" s="32">
        <v>3.5</v>
      </c>
      <c r="U2" s="32">
        <v>3.6</v>
      </c>
      <c r="V2" s="32">
        <v>3.7</v>
      </c>
      <c r="W2" s="32">
        <v>3.8</v>
      </c>
      <c r="X2" s="32">
        <v>3.9</v>
      </c>
      <c r="Y2" s="32">
        <v>4</v>
      </c>
      <c r="Z2" s="237"/>
      <c r="AA2" s="240"/>
      <c r="AB2" s="233"/>
    </row>
    <row r="3" spans="1:28" x14ac:dyDescent="0.35">
      <c r="A3" s="12">
        <v>1</v>
      </c>
      <c r="B3" s="88"/>
      <c r="C3" s="88"/>
      <c r="D3" s="89"/>
      <c r="E3" s="121"/>
      <c r="F3" s="56">
        <v>5</v>
      </c>
      <c r="G3" s="56">
        <v>5</v>
      </c>
      <c r="H3" s="56">
        <v>5</v>
      </c>
      <c r="I3" s="56">
        <v>5</v>
      </c>
      <c r="J3" s="56">
        <v>5</v>
      </c>
      <c r="K3" s="58">
        <v>5</v>
      </c>
      <c r="L3" s="58">
        <v>5</v>
      </c>
      <c r="M3" s="58">
        <v>5</v>
      </c>
      <c r="N3" s="58">
        <v>5</v>
      </c>
      <c r="O3" s="58">
        <v>5</v>
      </c>
      <c r="P3" s="59">
        <v>5</v>
      </c>
      <c r="Q3" s="59">
        <v>5</v>
      </c>
      <c r="R3" s="59">
        <v>5</v>
      </c>
      <c r="S3" s="59">
        <v>5</v>
      </c>
      <c r="T3" s="59">
        <v>5</v>
      </c>
      <c r="U3" s="59">
        <v>5</v>
      </c>
      <c r="V3" s="59">
        <v>5</v>
      </c>
      <c r="W3" s="59">
        <v>5</v>
      </c>
      <c r="X3" s="59">
        <v>5</v>
      </c>
      <c r="Y3" s="59">
        <v>5</v>
      </c>
      <c r="Z3" s="60">
        <v>5</v>
      </c>
      <c r="AA3" s="113">
        <f>SUM(F3:Z3)</f>
        <v>105</v>
      </c>
      <c r="AB3" s="113">
        <f>AA3/3.5</f>
        <v>30</v>
      </c>
    </row>
    <row r="4" spans="1:28" x14ac:dyDescent="0.35">
      <c r="A4" s="13">
        <v>2</v>
      </c>
      <c r="B4" s="88"/>
      <c r="C4" s="88"/>
      <c r="D4" s="89"/>
      <c r="E4" s="121"/>
      <c r="F4" s="56"/>
      <c r="G4" s="56"/>
      <c r="H4" s="56"/>
      <c r="I4" s="56"/>
      <c r="J4" s="56"/>
      <c r="K4" s="58"/>
      <c r="L4" s="58"/>
      <c r="M4" s="58"/>
      <c r="N4" s="58"/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60"/>
      <c r="AA4" s="113">
        <f t="shared" ref="AA4:AA24" si="0">SUM(F4:Z4)</f>
        <v>0</v>
      </c>
      <c r="AB4" s="113">
        <f t="shared" ref="AB4:AB24" si="1">AA4/3.5</f>
        <v>0</v>
      </c>
    </row>
    <row r="5" spans="1:28" x14ac:dyDescent="0.35">
      <c r="A5" s="12">
        <v>3</v>
      </c>
      <c r="B5" s="88"/>
      <c r="C5" s="88"/>
      <c r="D5" s="89"/>
      <c r="E5" s="122"/>
      <c r="F5" s="56"/>
      <c r="G5" s="56"/>
      <c r="H5" s="56"/>
      <c r="I5" s="56"/>
      <c r="J5" s="56"/>
      <c r="K5" s="58"/>
      <c r="L5" s="58"/>
      <c r="M5" s="58"/>
      <c r="N5" s="58"/>
      <c r="O5" s="58"/>
      <c r="P5" s="59"/>
      <c r="Q5" s="59"/>
      <c r="R5" s="59"/>
      <c r="S5" s="59"/>
      <c r="T5" s="59"/>
      <c r="U5" s="59"/>
      <c r="V5" s="59"/>
      <c r="W5" s="59"/>
      <c r="X5" s="59"/>
      <c r="Y5" s="59"/>
      <c r="Z5" s="60"/>
      <c r="AA5" s="113">
        <f t="shared" si="0"/>
        <v>0</v>
      </c>
      <c r="AB5" s="113">
        <f t="shared" si="1"/>
        <v>0</v>
      </c>
    </row>
    <row r="6" spans="1:28" x14ac:dyDescent="0.35">
      <c r="A6" s="13">
        <v>4</v>
      </c>
      <c r="B6" s="88"/>
      <c r="C6" s="88"/>
      <c r="D6" s="91"/>
      <c r="E6" s="121"/>
      <c r="F6" s="56"/>
      <c r="G6" s="56"/>
      <c r="H6" s="56"/>
      <c r="I6" s="56"/>
      <c r="J6" s="56"/>
      <c r="K6" s="58"/>
      <c r="L6" s="58"/>
      <c r="M6" s="58"/>
      <c r="N6" s="58"/>
      <c r="O6" s="58"/>
      <c r="P6" s="59"/>
      <c r="Q6" s="59"/>
      <c r="R6" s="59"/>
      <c r="S6" s="59"/>
      <c r="T6" s="59"/>
      <c r="U6" s="59"/>
      <c r="V6" s="59"/>
      <c r="W6" s="59"/>
      <c r="X6" s="59"/>
      <c r="Y6" s="59"/>
      <c r="Z6" s="60"/>
      <c r="AA6" s="113">
        <f t="shared" si="0"/>
        <v>0</v>
      </c>
      <c r="AB6" s="113">
        <f t="shared" si="1"/>
        <v>0</v>
      </c>
    </row>
    <row r="7" spans="1:28" x14ac:dyDescent="0.35">
      <c r="A7" s="12">
        <v>5</v>
      </c>
      <c r="B7" s="88"/>
      <c r="C7" s="88"/>
      <c r="D7" s="91"/>
      <c r="E7" s="121"/>
      <c r="F7" s="56"/>
      <c r="G7" s="56"/>
      <c r="H7" s="56"/>
      <c r="I7" s="56"/>
      <c r="J7" s="56"/>
      <c r="K7" s="58"/>
      <c r="L7" s="58"/>
      <c r="M7" s="58"/>
      <c r="N7" s="58"/>
      <c r="O7" s="58"/>
      <c r="P7" s="59"/>
      <c r="Q7" s="59"/>
      <c r="R7" s="59"/>
      <c r="S7" s="59"/>
      <c r="T7" s="59"/>
      <c r="U7" s="59"/>
      <c r="V7" s="59"/>
      <c r="W7" s="59"/>
      <c r="X7" s="59"/>
      <c r="Y7" s="59"/>
      <c r="Z7" s="60"/>
      <c r="AA7" s="113">
        <f t="shared" si="0"/>
        <v>0</v>
      </c>
      <c r="AB7" s="113">
        <f t="shared" si="1"/>
        <v>0</v>
      </c>
    </row>
    <row r="8" spans="1:28" x14ac:dyDescent="0.35">
      <c r="A8" s="13">
        <v>6</v>
      </c>
      <c r="B8" s="88"/>
      <c r="C8" s="88"/>
      <c r="D8" s="91"/>
      <c r="E8" s="122"/>
      <c r="F8" s="56"/>
      <c r="G8" s="56"/>
      <c r="H8" s="56"/>
      <c r="I8" s="56"/>
      <c r="J8" s="56"/>
      <c r="K8" s="58"/>
      <c r="L8" s="58"/>
      <c r="M8" s="58"/>
      <c r="N8" s="58"/>
      <c r="O8" s="58"/>
      <c r="P8" s="59"/>
      <c r="Q8" s="59"/>
      <c r="R8" s="59"/>
      <c r="S8" s="59"/>
      <c r="T8" s="59"/>
      <c r="U8" s="59"/>
      <c r="V8" s="59"/>
      <c r="W8" s="59"/>
      <c r="X8" s="59"/>
      <c r="Y8" s="59"/>
      <c r="Z8" s="60"/>
      <c r="AA8" s="113">
        <f t="shared" si="0"/>
        <v>0</v>
      </c>
      <c r="AB8" s="113">
        <f t="shared" si="1"/>
        <v>0</v>
      </c>
    </row>
    <row r="9" spans="1:28" x14ac:dyDescent="0.35">
      <c r="A9" s="12">
        <v>7</v>
      </c>
      <c r="B9" s="88"/>
      <c r="C9" s="88"/>
      <c r="D9" s="91"/>
      <c r="E9" s="122"/>
      <c r="F9" s="56"/>
      <c r="G9" s="56"/>
      <c r="H9" s="56"/>
      <c r="I9" s="56"/>
      <c r="J9" s="56"/>
      <c r="K9" s="58"/>
      <c r="L9" s="58"/>
      <c r="M9" s="58"/>
      <c r="N9" s="58"/>
      <c r="O9" s="58"/>
      <c r="P9" s="59"/>
      <c r="Q9" s="59"/>
      <c r="R9" s="59"/>
      <c r="S9" s="59"/>
      <c r="T9" s="59"/>
      <c r="U9" s="59"/>
      <c r="V9" s="59"/>
      <c r="W9" s="59"/>
      <c r="X9" s="59"/>
      <c r="Y9" s="59"/>
      <c r="Z9" s="60"/>
      <c r="AA9" s="113">
        <f t="shared" si="0"/>
        <v>0</v>
      </c>
      <c r="AB9" s="113">
        <f t="shared" si="1"/>
        <v>0</v>
      </c>
    </row>
    <row r="10" spans="1:28" x14ac:dyDescent="0.35">
      <c r="A10" s="13">
        <v>8</v>
      </c>
      <c r="B10" s="88"/>
      <c r="C10" s="88"/>
      <c r="D10" s="91"/>
      <c r="E10" s="122"/>
      <c r="F10" s="56"/>
      <c r="G10" s="56"/>
      <c r="H10" s="56"/>
      <c r="I10" s="56"/>
      <c r="J10" s="56"/>
      <c r="K10" s="58"/>
      <c r="L10" s="58"/>
      <c r="M10" s="58"/>
      <c r="N10" s="58"/>
      <c r="O10" s="58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113">
        <f t="shared" si="0"/>
        <v>0</v>
      </c>
      <c r="AB10" s="113">
        <f t="shared" si="1"/>
        <v>0</v>
      </c>
    </row>
    <row r="11" spans="1:28" x14ac:dyDescent="0.35">
      <c r="A11" s="12">
        <v>9</v>
      </c>
      <c r="B11" s="88"/>
      <c r="C11" s="88"/>
      <c r="D11" s="91"/>
      <c r="E11" s="122"/>
      <c r="F11" s="56"/>
      <c r="G11" s="56"/>
      <c r="H11" s="56"/>
      <c r="I11" s="56"/>
      <c r="J11" s="56"/>
      <c r="K11" s="58"/>
      <c r="L11" s="58"/>
      <c r="M11" s="58"/>
      <c r="N11" s="58"/>
      <c r="O11" s="58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113">
        <f t="shared" si="0"/>
        <v>0</v>
      </c>
      <c r="AB11" s="113">
        <f t="shared" si="1"/>
        <v>0</v>
      </c>
    </row>
    <row r="12" spans="1:28" x14ac:dyDescent="0.35">
      <c r="A12" s="13">
        <v>10</v>
      </c>
      <c r="B12" s="88"/>
      <c r="C12" s="88"/>
      <c r="D12" s="91"/>
      <c r="E12" s="122"/>
      <c r="F12" s="56"/>
      <c r="G12" s="56"/>
      <c r="H12" s="56"/>
      <c r="I12" s="56"/>
      <c r="J12" s="56"/>
      <c r="K12" s="58"/>
      <c r="L12" s="58"/>
      <c r="M12" s="58"/>
      <c r="N12" s="58"/>
      <c r="O12" s="58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113">
        <f t="shared" si="0"/>
        <v>0</v>
      </c>
      <c r="AB12" s="113">
        <f t="shared" si="1"/>
        <v>0</v>
      </c>
    </row>
    <row r="13" spans="1:28" x14ac:dyDescent="0.35">
      <c r="A13" s="12">
        <v>11</v>
      </c>
      <c r="B13" s="88"/>
      <c r="C13" s="88"/>
      <c r="D13" s="91"/>
      <c r="E13" s="122"/>
      <c r="F13" s="56"/>
      <c r="G13" s="56"/>
      <c r="H13" s="56"/>
      <c r="I13" s="56"/>
      <c r="J13" s="56"/>
      <c r="K13" s="58"/>
      <c r="L13" s="58"/>
      <c r="M13" s="58"/>
      <c r="N13" s="58"/>
      <c r="O13" s="58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113">
        <f t="shared" si="0"/>
        <v>0</v>
      </c>
      <c r="AB13" s="113">
        <f t="shared" si="1"/>
        <v>0</v>
      </c>
    </row>
    <row r="14" spans="1:28" x14ac:dyDescent="0.35">
      <c r="A14" s="13">
        <v>12</v>
      </c>
      <c r="B14" s="88"/>
      <c r="C14" s="88"/>
      <c r="D14" s="91"/>
      <c r="E14" s="122"/>
      <c r="F14" s="56"/>
      <c r="G14" s="56"/>
      <c r="H14" s="56"/>
      <c r="I14" s="56"/>
      <c r="J14" s="56"/>
      <c r="K14" s="58"/>
      <c r="L14" s="58"/>
      <c r="M14" s="58"/>
      <c r="N14" s="58"/>
      <c r="O14" s="58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113">
        <f t="shared" si="0"/>
        <v>0</v>
      </c>
      <c r="AB14" s="113">
        <f t="shared" si="1"/>
        <v>0</v>
      </c>
    </row>
    <row r="15" spans="1:28" x14ac:dyDescent="0.35">
      <c r="A15" s="12">
        <v>13</v>
      </c>
      <c r="B15" s="88"/>
      <c r="C15" s="88"/>
      <c r="D15" s="91"/>
      <c r="E15" s="121"/>
      <c r="F15" s="56"/>
      <c r="G15" s="56"/>
      <c r="H15" s="56"/>
      <c r="I15" s="56"/>
      <c r="J15" s="56"/>
      <c r="K15" s="58"/>
      <c r="L15" s="58"/>
      <c r="M15" s="58"/>
      <c r="N15" s="58"/>
      <c r="O15" s="58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113">
        <f t="shared" si="0"/>
        <v>0</v>
      </c>
      <c r="AB15" s="113">
        <f t="shared" si="1"/>
        <v>0</v>
      </c>
    </row>
    <row r="16" spans="1:28" x14ac:dyDescent="0.35">
      <c r="A16" s="13">
        <v>14</v>
      </c>
      <c r="B16" s="88"/>
      <c r="C16" s="88"/>
      <c r="D16" s="91"/>
      <c r="E16" s="122"/>
      <c r="F16" s="56"/>
      <c r="G16" s="56"/>
      <c r="H16" s="56"/>
      <c r="I16" s="56"/>
      <c r="J16" s="56"/>
      <c r="K16" s="58"/>
      <c r="L16" s="58"/>
      <c r="M16" s="58"/>
      <c r="N16" s="58"/>
      <c r="O16" s="58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113">
        <f t="shared" si="0"/>
        <v>0</v>
      </c>
      <c r="AB16" s="113">
        <f t="shared" si="1"/>
        <v>0</v>
      </c>
    </row>
    <row r="17" spans="1:28" x14ac:dyDescent="0.35">
      <c r="A17" s="12">
        <v>15</v>
      </c>
      <c r="B17" s="88"/>
      <c r="C17" s="88"/>
      <c r="D17" s="91"/>
      <c r="E17" s="121"/>
      <c r="F17" s="56"/>
      <c r="G17" s="56"/>
      <c r="H17" s="56"/>
      <c r="I17" s="56"/>
      <c r="J17" s="56"/>
      <c r="K17" s="58"/>
      <c r="L17" s="58"/>
      <c r="M17" s="58"/>
      <c r="N17" s="58"/>
      <c r="O17" s="58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0"/>
      <c r="AA17" s="113">
        <f t="shared" si="0"/>
        <v>0</v>
      </c>
      <c r="AB17" s="113">
        <f t="shared" si="1"/>
        <v>0</v>
      </c>
    </row>
    <row r="18" spans="1:28" x14ac:dyDescent="0.35">
      <c r="A18" s="13">
        <v>16</v>
      </c>
      <c r="B18" s="88"/>
      <c r="C18" s="88"/>
      <c r="D18" s="91"/>
      <c r="E18" s="121"/>
      <c r="F18" s="56"/>
      <c r="G18" s="56"/>
      <c r="H18" s="56"/>
      <c r="I18" s="56"/>
      <c r="J18" s="56"/>
      <c r="K18" s="58"/>
      <c r="L18" s="58"/>
      <c r="M18" s="58"/>
      <c r="N18" s="58"/>
      <c r="O18" s="58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60"/>
      <c r="AA18" s="113">
        <f t="shared" si="0"/>
        <v>0</v>
      </c>
      <c r="AB18" s="113">
        <f t="shared" si="1"/>
        <v>0</v>
      </c>
    </row>
    <row r="19" spans="1:28" x14ac:dyDescent="0.35">
      <c r="A19" s="12">
        <v>17</v>
      </c>
      <c r="B19" s="88"/>
      <c r="C19" s="88"/>
      <c r="D19" s="91"/>
      <c r="E19" s="121"/>
      <c r="F19" s="56"/>
      <c r="G19" s="56"/>
      <c r="H19" s="56"/>
      <c r="I19" s="56"/>
      <c r="J19" s="56"/>
      <c r="K19" s="58"/>
      <c r="L19" s="58"/>
      <c r="M19" s="58"/>
      <c r="N19" s="58"/>
      <c r="O19" s="58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0"/>
      <c r="AA19" s="113">
        <f t="shared" si="0"/>
        <v>0</v>
      </c>
      <c r="AB19" s="113">
        <f t="shared" si="1"/>
        <v>0</v>
      </c>
    </row>
    <row r="20" spans="1:28" x14ac:dyDescent="0.35">
      <c r="A20" s="13">
        <v>18</v>
      </c>
      <c r="B20" s="88"/>
      <c r="C20" s="88"/>
      <c r="D20" s="91"/>
      <c r="E20" s="121"/>
      <c r="F20" s="56"/>
      <c r="G20" s="56"/>
      <c r="H20" s="56"/>
      <c r="I20" s="56"/>
      <c r="J20" s="56"/>
      <c r="K20" s="58"/>
      <c r="L20" s="58"/>
      <c r="M20" s="58"/>
      <c r="N20" s="58"/>
      <c r="O20" s="58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60"/>
      <c r="AA20" s="113">
        <f t="shared" si="0"/>
        <v>0</v>
      </c>
      <c r="AB20" s="113">
        <f t="shared" si="1"/>
        <v>0</v>
      </c>
    </row>
    <row r="21" spans="1:28" x14ac:dyDescent="0.35">
      <c r="A21" s="12">
        <v>19</v>
      </c>
      <c r="B21" s="88"/>
      <c r="C21" s="88"/>
      <c r="D21" s="91"/>
      <c r="E21" s="123"/>
      <c r="F21" s="56"/>
      <c r="G21" s="56"/>
      <c r="H21" s="56"/>
      <c r="I21" s="56"/>
      <c r="J21" s="56"/>
      <c r="K21" s="58"/>
      <c r="L21" s="58"/>
      <c r="M21" s="58"/>
      <c r="N21" s="58"/>
      <c r="O21" s="58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60"/>
      <c r="AA21" s="113">
        <f t="shared" si="0"/>
        <v>0</v>
      </c>
      <c r="AB21" s="113">
        <f t="shared" si="1"/>
        <v>0</v>
      </c>
    </row>
    <row r="22" spans="1:28" x14ac:dyDescent="0.35">
      <c r="A22" s="13">
        <v>20</v>
      </c>
      <c r="B22" s="88"/>
      <c r="C22" s="88"/>
      <c r="D22" s="91"/>
      <c r="E22" s="121"/>
      <c r="F22" s="56"/>
      <c r="G22" s="56"/>
      <c r="H22" s="56"/>
      <c r="I22" s="56"/>
      <c r="J22" s="56"/>
      <c r="K22" s="58"/>
      <c r="L22" s="58"/>
      <c r="M22" s="58"/>
      <c r="N22" s="58"/>
      <c r="O22" s="58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0"/>
      <c r="AA22" s="113">
        <f t="shared" si="0"/>
        <v>0</v>
      </c>
      <c r="AB22" s="113">
        <f t="shared" si="1"/>
        <v>0</v>
      </c>
    </row>
    <row r="23" spans="1:28" x14ac:dyDescent="0.35">
      <c r="A23" s="12">
        <v>21</v>
      </c>
      <c r="B23" s="88"/>
      <c r="C23" s="88"/>
      <c r="D23" s="91"/>
      <c r="E23" s="123"/>
      <c r="F23" s="56"/>
      <c r="G23" s="56"/>
      <c r="H23" s="56"/>
      <c r="I23" s="56"/>
      <c r="J23" s="56"/>
      <c r="K23" s="58"/>
      <c r="L23" s="58"/>
      <c r="M23" s="58"/>
      <c r="N23" s="58"/>
      <c r="O23" s="58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60"/>
      <c r="AA23" s="113">
        <f t="shared" si="0"/>
        <v>0</v>
      </c>
      <c r="AB23" s="113">
        <f t="shared" si="1"/>
        <v>0</v>
      </c>
    </row>
    <row r="24" spans="1:28" x14ac:dyDescent="0.35">
      <c r="A24" s="13">
        <v>22</v>
      </c>
      <c r="B24" s="88"/>
      <c r="C24" s="88"/>
      <c r="D24" s="91"/>
      <c r="E24" s="121"/>
      <c r="F24" s="56"/>
      <c r="G24" s="56"/>
      <c r="H24" s="56"/>
      <c r="I24" s="56"/>
      <c r="J24" s="56"/>
      <c r="K24" s="58"/>
      <c r="L24" s="58"/>
      <c r="M24" s="58"/>
      <c r="N24" s="58"/>
      <c r="O24" s="58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113">
        <f t="shared" si="0"/>
        <v>0</v>
      </c>
      <c r="AB24" s="113">
        <f t="shared" si="1"/>
        <v>0</v>
      </c>
    </row>
    <row r="25" spans="1:28" x14ac:dyDescent="0.35">
      <c r="A25" s="12">
        <v>23</v>
      </c>
      <c r="B25" s="88"/>
      <c r="C25" s="88"/>
      <c r="D25" s="91"/>
      <c r="E25" s="121"/>
      <c r="F25" s="56"/>
      <c r="G25" s="56"/>
      <c r="H25" s="56"/>
      <c r="I25" s="56"/>
      <c r="J25" s="56"/>
      <c r="K25" s="58"/>
      <c r="L25" s="58"/>
      <c r="M25" s="58"/>
      <c r="N25" s="58"/>
      <c r="O25" s="58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60"/>
      <c r="AA25" s="113">
        <f t="shared" ref="AA25:AA48" si="2">SUM(F25:Z25)</f>
        <v>0</v>
      </c>
      <c r="AB25" s="113">
        <f t="shared" ref="AB25:AB48" si="3">AA25/3.5</f>
        <v>0</v>
      </c>
    </row>
    <row r="26" spans="1:28" x14ac:dyDescent="0.35">
      <c r="A26" s="13">
        <v>24</v>
      </c>
      <c r="B26" s="88"/>
      <c r="C26" s="88"/>
      <c r="D26" s="91"/>
      <c r="E26" s="121"/>
      <c r="F26" s="56"/>
      <c r="G26" s="56"/>
      <c r="H26" s="56"/>
      <c r="I26" s="56"/>
      <c r="J26" s="56"/>
      <c r="K26" s="58"/>
      <c r="L26" s="58"/>
      <c r="M26" s="58"/>
      <c r="N26" s="58"/>
      <c r="O26" s="58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0"/>
      <c r="AA26" s="113">
        <f t="shared" si="2"/>
        <v>0</v>
      </c>
      <c r="AB26" s="113">
        <f t="shared" si="3"/>
        <v>0</v>
      </c>
    </row>
    <row r="27" spans="1:28" x14ac:dyDescent="0.35">
      <c r="A27" s="12">
        <v>25</v>
      </c>
      <c r="B27" s="88"/>
      <c r="C27" s="88"/>
      <c r="D27" s="91"/>
      <c r="E27" s="121"/>
      <c r="F27" s="56"/>
      <c r="G27" s="56"/>
      <c r="H27" s="56"/>
      <c r="I27" s="56"/>
      <c r="J27" s="56"/>
      <c r="K27" s="58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0"/>
      <c r="AA27" s="113">
        <f t="shared" si="2"/>
        <v>0</v>
      </c>
      <c r="AB27" s="113">
        <f t="shared" si="3"/>
        <v>0</v>
      </c>
    </row>
    <row r="28" spans="1:28" x14ac:dyDescent="0.35">
      <c r="A28" s="13">
        <v>26</v>
      </c>
      <c r="B28" s="88"/>
      <c r="C28" s="88"/>
      <c r="D28" s="91"/>
      <c r="E28" s="121"/>
      <c r="F28" s="56"/>
      <c r="G28" s="56"/>
      <c r="H28" s="56"/>
      <c r="I28" s="56"/>
      <c r="J28" s="56"/>
      <c r="K28" s="58"/>
      <c r="L28" s="58"/>
      <c r="M28" s="58"/>
      <c r="N28" s="58"/>
      <c r="O28" s="58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0"/>
      <c r="AA28" s="113">
        <f t="shared" si="2"/>
        <v>0</v>
      </c>
      <c r="AB28" s="113">
        <f t="shared" si="3"/>
        <v>0</v>
      </c>
    </row>
    <row r="29" spans="1:28" x14ac:dyDescent="0.35">
      <c r="A29" s="12">
        <v>27</v>
      </c>
      <c r="B29" s="88"/>
      <c r="C29" s="88"/>
      <c r="D29" s="91"/>
      <c r="E29" s="124"/>
      <c r="F29" s="127"/>
      <c r="G29" s="127"/>
      <c r="H29" s="127"/>
      <c r="I29" s="127"/>
      <c r="J29" s="127"/>
      <c r="K29" s="128"/>
      <c r="L29" s="128"/>
      <c r="M29" s="128"/>
      <c r="N29" s="128"/>
      <c r="O29" s="128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  <c r="AA29" s="113">
        <f t="shared" si="2"/>
        <v>0</v>
      </c>
      <c r="AB29" s="113">
        <f t="shared" si="3"/>
        <v>0</v>
      </c>
    </row>
    <row r="30" spans="1:28" x14ac:dyDescent="0.35">
      <c r="A30" s="13">
        <v>28</v>
      </c>
      <c r="B30" s="88"/>
      <c r="C30" s="88"/>
      <c r="D30" s="91"/>
      <c r="E30" s="121"/>
      <c r="F30" s="127"/>
      <c r="G30" s="127"/>
      <c r="H30" s="127"/>
      <c r="I30" s="127"/>
      <c r="J30" s="127"/>
      <c r="K30" s="128"/>
      <c r="L30" s="128"/>
      <c r="M30" s="128"/>
      <c r="N30" s="128"/>
      <c r="O30" s="128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30"/>
      <c r="AA30" s="113">
        <f t="shared" si="2"/>
        <v>0</v>
      </c>
      <c r="AB30" s="113">
        <f t="shared" si="3"/>
        <v>0</v>
      </c>
    </row>
    <row r="31" spans="1:28" x14ac:dyDescent="0.35">
      <c r="A31" s="12">
        <v>29</v>
      </c>
      <c r="B31" s="88"/>
      <c r="C31" s="88"/>
      <c r="D31" s="125"/>
      <c r="E31" s="121"/>
      <c r="F31" s="127"/>
      <c r="G31" s="127"/>
      <c r="H31" s="127"/>
      <c r="I31" s="127"/>
      <c r="J31" s="127"/>
      <c r="K31" s="128"/>
      <c r="L31" s="128"/>
      <c r="M31" s="128"/>
      <c r="N31" s="128"/>
      <c r="O31" s="128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30"/>
      <c r="AA31" s="113">
        <f t="shared" si="2"/>
        <v>0</v>
      </c>
      <c r="AB31" s="113">
        <f t="shared" si="3"/>
        <v>0</v>
      </c>
    </row>
    <row r="32" spans="1:28" x14ac:dyDescent="0.35">
      <c r="A32" s="13">
        <v>30</v>
      </c>
      <c r="B32" s="88"/>
      <c r="C32" s="88"/>
      <c r="D32" s="125"/>
      <c r="E32" s="122"/>
      <c r="F32" s="127"/>
      <c r="G32" s="127"/>
      <c r="H32" s="127"/>
      <c r="I32" s="127"/>
      <c r="J32" s="127"/>
      <c r="K32" s="128"/>
      <c r="L32" s="128"/>
      <c r="M32" s="128"/>
      <c r="N32" s="128"/>
      <c r="O32" s="128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  <c r="AA32" s="113">
        <f t="shared" si="2"/>
        <v>0</v>
      </c>
      <c r="AB32" s="113">
        <f t="shared" si="3"/>
        <v>0</v>
      </c>
    </row>
    <row r="33" spans="1:28" x14ac:dyDescent="0.35">
      <c r="A33" s="12">
        <v>31</v>
      </c>
      <c r="B33" s="88"/>
      <c r="C33" s="88"/>
      <c r="D33" s="125"/>
      <c r="E33" s="122"/>
      <c r="F33" s="127"/>
      <c r="G33" s="127"/>
      <c r="H33" s="127"/>
      <c r="I33" s="127"/>
      <c r="J33" s="127"/>
      <c r="K33" s="128"/>
      <c r="L33" s="128"/>
      <c r="M33" s="128"/>
      <c r="N33" s="128"/>
      <c r="O33" s="128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30"/>
      <c r="AA33" s="113">
        <f t="shared" si="2"/>
        <v>0</v>
      </c>
      <c r="AB33" s="113">
        <f t="shared" si="3"/>
        <v>0</v>
      </c>
    </row>
    <row r="34" spans="1:28" x14ac:dyDescent="0.35">
      <c r="A34" s="13">
        <v>32</v>
      </c>
      <c r="B34" s="88"/>
      <c r="C34" s="88"/>
      <c r="D34" s="125"/>
      <c r="E34" s="126"/>
      <c r="F34" s="127"/>
      <c r="G34" s="127"/>
      <c r="H34" s="127"/>
      <c r="I34" s="127"/>
      <c r="J34" s="127"/>
      <c r="K34" s="128"/>
      <c r="L34" s="128"/>
      <c r="M34" s="128"/>
      <c r="N34" s="128"/>
      <c r="O34" s="128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30"/>
      <c r="AA34" s="113">
        <f t="shared" si="2"/>
        <v>0</v>
      </c>
      <c r="AB34" s="113">
        <f t="shared" si="3"/>
        <v>0</v>
      </c>
    </row>
    <row r="35" spans="1:28" x14ac:dyDescent="0.35">
      <c r="A35" s="12">
        <v>33</v>
      </c>
      <c r="B35" s="88"/>
      <c r="C35" s="88"/>
      <c r="D35" s="125"/>
      <c r="E35" s="126"/>
      <c r="F35" s="127"/>
      <c r="G35" s="127"/>
      <c r="H35" s="127"/>
      <c r="I35" s="127"/>
      <c r="J35" s="127"/>
      <c r="K35" s="128"/>
      <c r="L35" s="128"/>
      <c r="M35" s="128"/>
      <c r="N35" s="128"/>
      <c r="O35" s="128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30"/>
      <c r="AA35" s="113">
        <f t="shared" si="2"/>
        <v>0</v>
      </c>
      <c r="AB35" s="113">
        <f t="shared" si="3"/>
        <v>0</v>
      </c>
    </row>
    <row r="36" spans="1:28" x14ac:dyDescent="0.35">
      <c r="A36" s="13">
        <v>34</v>
      </c>
      <c r="B36" s="88"/>
      <c r="C36" s="88"/>
      <c r="D36" s="91"/>
      <c r="E36" s="122"/>
      <c r="F36" s="127"/>
      <c r="G36" s="127"/>
      <c r="H36" s="127"/>
      <c r="I36" s="127"/>
      <c r="J36" s="127"/>
      <c r="K36" s="128"/>
      <c r="L36" s="128"/>
      <c r="M36" s="128"/>
      <c r="N36" s="128"/>
      <c r="O36" s="128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30"/>
      <c r="AA36" s="113">
        <f t="shared" si="2"/>
        <v>0</v>
      </c>
      <c r="AB36" s="113">
        <f t="shared" si="3"/>
        <v>0</v>
      </c>
    </row>
    <row r="37" spans="1:28" x14ac:dyDescent="0.35">
      <c r="A37" s="12">
        <v>35</v>
      </c>
      <c r="B37" s="88"/>
      <c r="C37" s="88"/>
      <c r="D37" s="91"/>
      <c r="E37" s="122"/>
      <c r="F37" s="127"/>
      <c r="G37" s="127"/>
      <c r="H37" s="127"/>
      <c r="I37" s="127"/>
      <c r="J37" s="127"/>
      <c r="K37" s="128"/>
      <c r="L37" s="128"/>
      <c r="M37" s="128"/>
      <c r="N37" s="128"/>
      <c r="O37" s="128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30"/>
      <c r="AA37" s="113">
        <f t="shared" si="2"/>
        <v>0</v>
      </c>
      <c r="AB37" s="113">
        <f t="shared" si="3"/>
        <v>0</v>
      </c>
    </row>
    <row r="38" spans="1:28" x14ac:dyDescent="0.35">
      <c r="A38" s="13">
        <v>36</v>
      </c>
      <c r="B38" s="88"/>
      <c r="C38" s="88"/>
      <c r="D38" s="91"/>
      <c r="E38" s="121"/>
      <c r="F38" s="127"/>
      <c r="G38" s="127"/>
      <c r="H38" s="127"/>
      <c r="I38" s="127"/>
      <c r="J38" s="127"/>
      <c r="K38" s="128"/>
      <c r="L38" s="128"/>
      <c r="M38" s="128"/>
      <c r="N38" s="128"/>
      <c r="O38" s="12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30"/>
      <c r="AA38" s="113">
        <f t="shared" si="2"/>
        <v>0</v>
      </c>
      <c r="AB38" s="113">
        <f t="shared" si="3"/>
        <v>0</v>
      </c>
    </row>
    <row r="39" spans="1:28" x14ac:dyDescent="0.35">
      <c r="A39" s="12">
        <v>37</v>
      </c>
      <c r="B39" s="88"/>
      <c r="C39" s="88"/>
      <c r="D39" s="91"/>
      <c r="E39" s="122"/>
      <c r="F39" s="127"/>
      <c r="G39" s="127"/>
      <c r="H39" s="127"/>
      <c r="I39" s="127"/>
      <c r="J39" s="127"/>
      <c r="K39" s="128"/>
      <c r="L39" s="128"/>
      <c r="M39" s="128"/>
      <c r="N39" s="128"/>
      <c r="O39" s="128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30"/>
      <c r="AA39" s="113">
        <f t="shared" si="2"/>
        <v>0</v>
      </c>
      <c r="AB39" s="113">
        <f t="shared" si="3"/>
        <v>0</v>
      </c>
    </row>
    <row r="40" spans="1:28" x14ac:dyDescent="0.35">
      <c r="A40" s="13">
        <v>38</v>
      </c>
      <c r="B40" s="88"/>
      <c r="C40" s="88"/>
      <c r="D40" s="91"/>
      <c r="E40" s="122"/>
      <c r="F40" s="127"/>
      <c r="G40" s="127"/>
      <c r="H40" s="127"/>
      <c r="I40" s="127"/>
      <c r="J40" s="127"/>
      <c r="K40" s="128"/>
      <c r="L40" s="128"/>
      <c r="M40" s="128"/>
      <c r="N40" s="128"/>
      <c r="O40" s="128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30"/>
      <c r="AA40" s="113">
        <f t="shared" si="2"/>
        <v>0</v>
      </c>
      <c r="AB40" s="113">
        <f t="shared" si="3"/>
        <v>0</v>
      </c>
    </row>
    <row r="41" spans="1:28" x14ac:dyDescent="0.35">
      <c r="A41" s="12">
        <v>39</v>
      </c>
      <c r="B41" s="88"/>
      <c r="C41" s="88"/>
      <c r="D41" s="91"/>
      <c r="E41" s="122"/>
      <c r="F41" s="127"/>
      <c r="G41" s="127"/>
      <c r="H41" s="127"/>
      <c r="I41" s="127"/>
      <c r="J41" s="127"/>
      <c r="K41" s="128"/>
      <c r="L41" s="128"/>
      <c r="M41" s="128"/>
      <c r="N41" s="128"/>
      <c r="O41" s="128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30"/>
      <c r="AA41" s="113">
        <f t="shared" si="2"/>
        <v>0</v>
      </c>
      <c r="AB41" s="113">
        <f t="shared" si="3"/>
        <v>0</v>
      </c>
    </row>
    <row r="42" spans="1:28" x14ac:dyDescent="0.35">
      <c r="A42" s="13">
        <v>40</v>
      </c>
      <c r="B42" s="88"/>
      <c r="C42" s="88"/>
      <c r="D42" s="91"/>
      <c r="E42" s="122"/>
      <c r="F42" s="127"/>
      <c r="G42" s="127"/>
      <c r="H42" s="127"/>
      <c r="I42" s="127"/>
      <c r="J42" s="127"/>
      <c r="K42" s="128"/>
      <c r="L42" s="128"/>
      <c r="M42" s="128"/>
      <c r="N42" s="128"/>
      <c r="O42" s="128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30"/>
      <c r="AA42" s="113">
        <f t="shared" si="2"/>
        <v>0</v>
      </c>
      <c r="AB42" s="113">
        <f t="shared" si="3"/>
        <v>0</v>
      </c>
    </row>
    <row r="43" spans="1:28" x14ac:dyDescent="0.35">
      <c r="A43" s="12">
        <v>41</v>
      </c>
      <c r="B43" s="88"/>
      <c r="C43" s="88"/>
      <c r="D43" s="91"/>
      <c r="E43" s="126"/>
      <c r="F43" s="127"/>
      <c r="G43" s="127"/>
      <c r="H43" s="127"/>
      <c r="I43" s="127"/>
      <c r="J43" s="127"/>
      <c r="K43" s="128"/>
      <c r="L43" s="128"/>
      <c r="M43" s="128"/>
      <c r="N43" s="128"/>
      <c r="O43" s="128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30"/>
      <c r="AA43" s="113">
        <f t="shared" si="2"/>
        <v>0</v>
      </c>
      <c r="AB43" s="113">
        <f t="shared" si="3"/>
        <v>0</v>
      </c>
    </row>
    <row r="44" spans="1:28" x14ac:dyDescent="0.35">
      <c r="A44" s="13">
        <v>42</v>
      </c>
      <c r="B44" s="88"/>
      <c r="C44" s="88"/>
      <c r="D44" s="91"/>
      <c r="E44" s="122"/>
      <c r="F44" s="127"/>
      <c r="G44" s="127"/>
      <c r="H44" s="127"/>
      <c r="I44" s="127"/>
      <c r="J44" s="127"/>
      <c r="K44" s="128"/>
      <c r="L44" s="128"/>
      <c r="M44" s="128"/>
      <c r="N44" s="128"/>
      <c r="O44" s="128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30"/>
      <c r="AA44" s="113">
        <f t="shared" si="2"/>
        <v>0</v>
      </c>
      <c r="AB44" s="113">
        <f t="shared" si="3"/>
        <v>0</v>
      </c>
    </row>
    <row r="45" spans="1:28" x14ac:dyDescent="0.35">
      <c r="A45" s="12">
        <v>43</v>
      </c>
      <c r="B45" s="88"/>
      <c r="C45" s="88"/>
      <c r="D45" s="91"/>
      <c r="E45" s="122"/>
      <c r="F45" s="127"/>
      <c r="G45" s="127"/>
      <c r="H45" s="127"/>
      <c r="I45" s="127"/>
      <c r="J45" s="127"/>
      <c r="K45" s="128"/>
      <c r="L45" s="128"/>
      <c r="M45" s="128"/>
      <c r="N45" s="128"/>
      <c r="O45" s="128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113">
        <f t="shared" si="2"/>
        <v>0</v>
      </c>
      <c r="AB45" s="113">
        <f t="shared" si="3"/>
        <v>0</v>
      </c>
    </row>
    <row r="46" spans="1:28" x14ac:dyDescent="0.35">
      <c r="A46" s="13">
        <v>44</v>
      </c>
      <c r="B46" s="88"/>
      <c r="C46" s="88"/>
      <c r="D46" s="91"/>
      <c r="E46" s="122"/>
      <c r="F46" s="127"/>
      <c r="G46" s="127"/>
      <c r="H46" s="127"/>
      <c r="I46" s="127"/>
      <c r="J46" s="127"/>
      <c r="K46" s="128"/>
      <c r="L46" s="128"/>
      <c r="M46" s="128"/>
      <c r="N46" s="128"/>
      <c r="O46" s="128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30"/>
      <c r="AA46" s="113">
        <f t="shared" si="2"/>
        <v>0</v>
      </c>
      <c r="AB46" s="113">
        <f t="shared" si="3"/>
        <v>0</v>
      </c>
    </row>
    <row r="47" spans="1:28" x14ac:dyDescent="0.35">
      <c r="A47" s="12">
        <v>45</v>
      </c>
      <c r="B47" s="88"/>
      <c r="C47" s="88"/>
      <c r="D47" s="91"/>
      <c r="E47" s="121"/>
      <c r="F47" s="127"/>
      <c r="G47" s="127"/>
      <c r="H47" s="127"/>
      <c r="I47" s="127"/>
      <c r="J47" s="127"/>
      <c r="K47" s="128"/>
      <c r="L47" s="128"/>
      <c r="M47" s="128"/>
      <c r="N47" s="128"/>
      <c r="O47" s="128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30"/>
      <c r="AA47" s="113">
        <f t="shared" si="2"/>
        <v>0</v>
      </c>
      <c r="AB47" s="113">
        <f t="shared" si="3"/>
        <v>0</v>
      </c>
    </row>
    <row r="48" spans="1:28" x14ac:dyDescent="0.35">
      <c r="A48" s="13">
        <v>46</v>
      </c>
      <c r="B48" s="88"/>
      <c r="C48" s="88"/>
      <c r="D48" s="91"/>
      <c r="E48" s="126"/>
      <c r="F48" s="127"/>
      <c r="G48" s="127"/>
      <c r="H48" s="127"/>
      <c r="I48" s="127"/>
      <c r="J48" s="127"/>
      <c r="K48" s="128"/>
      <c r="L48" s="128"/>
      <c r="M48" s="128"/>
      <c r="N48" s="128"/>
      <c r="O48" s="128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30"/>
      <c r="AA48" s="113">
        <f t="shared" si="2"/>
        <v>0</v>
      </c>
      <c r="AB48" s="113">
        <f t="shared" si="3"/>
        <v>0</v>
      </c>
    </row>
    <row r="49" spans="1:28" x14ac:dyDescent="0.2">
      <c r="A49" s="242" t="s">
        <v>21</v>
      </c>
      <c r="B49" s="242"/>
      <c r="C49" s="242"/>
      <c r="D49" s="242"/>
      <c r="E49" s="242"/>
      <c r="F49" s="33">
        <f t="shared" ref="F49:AB49" si="4">AVERAGE(F3:F48)</f>
        <v>5</v>
      </c>
      <c r="G49" s="33">
        <f t="shared" si="4"/>
        <v>5</v>
      </c>
      <c r="H49" s="33">
        <f t="shared" si="4"/>
        <v>5</v>
      </c>
      <c r="I49" s="33">
        <f t="shared" si="4"/>
        <v>5</v>
      </c>
      <c r="J49" s="33">
        <f t="shared" si="4"/>
        <v>5</v>
      </c>
      <c r="K49" s="34">
        <f t="shared" si="4"/>
        <v>5</v>
      </c>
      <c r="L49" s="34">
        <f t="shared" si="4"/>
        <v>5</v>
      </c>
      <c r="M49" s="34">
        <f t="shared" si="4"/>
        <v>5</v>
      </c>
      <c r="N49" s="34">
        <f t="shared" si="4"/>
        <v>5</v>
      </c>
      <c r="O49" s="34">
        <f t="shared" si="4"/>
        <v>5</v>
      </c>
      <c r="P49" s="35">
        <f t="shared" si="4"/>
        <v>5</v>
      </c>
      <c r="Q49" s="35">
        <f t="shared" si="4"/>
        <v>5</v>
      </c>
      <c r="R49" s="35">
        <f t="shared" si="4"/>
        <v>5</v>
      </c>
      <c r="S49" s="35">
        <f t="shared" si="4"/>
        <v>5</v>
      </c>
      <c r="T49" s="35">
        <f t="shared" si="4"/>
        <v>5</v>
      </c>
      <c r="U49" s="35">
        <f t="shared" si="4"/>
        <v>5</v>
      </c>
      <c r="V49" s="35">
        <f t="shared" si="4"/>
        <v>5</v>
      </c>
      <c r="W49" s="35">
        <f t="shared" si="4"/>
        <v>5</v>
      </c>
      <c r="X49" s="35">
        <f t="shared" si="4"/>
        <v>5</v>
      </c>
      <c r="Y49" s="35">
        <f t="shared" si="4"/>
        <v>5</v>
      </c>
      <c r="Z49" s="36">
        <f t="shared" si="4"/>
        <v>5</v>
      </c>
      <c r="AA49" s="114">
        <f t="shared" si="4"/>
        <v>2.2826086956521738</v>
      </c>
      <c r="AB49" s="114">
        <f t="shared" si="4"/>
        <v>0.65217391304347827</v>
      </c>
    </row>
    <row r="50" spans="1:28" x14ac:dyDescent="0.2">
      <c r="A50" s="242" t="s">
        <v>22</v>
      </c>
      <c r="B50" s="242"/>
      <c r="C50" s="242"/>
      <c r="D50" s="242"/>
      <c r="E50" s="242"/>
      <c r="F50" s="21" t="e">
        <f t="shared" ref="F50:AB50" si="5">STDEV(F3:F48)</f>
        <v>#DIV/0!</v>
      </c>
      <c r="G50" s="21" t="e">
        <f t="shared" si="5"/>
        <v>#DIV/0!</v>
      </c>
      <c r="H50" s="21" t="e">
        <f t="shared" si="5"/>
        <v>#DIV/0!</v>
      </c>
      <c r="I50" s="21" t="e">
        <f t="shared" si="5"/>
        <v>#DIV/0!</v>
      </c>
      <c r="J50" s="21" t="e">
        <f t="shared" si="5"/>
        <v>#DIV/0!</v>
      </c>
      <c r="K50" s="22" t="e">
        <f t="shared" si="5"/>
        <v>#DIV/0!</v>
      </c>
      <c r="L50" s="22" t="e">
        <f t="shared" si="5"/>
        <v>#DIV/0!</v>
      </c>
      <c r="M50" s="22" t="e">
        <f t="shared" si="5"/>
        <v>#DIV/0!</v>
      </c>
      <c r="N50" s="22" t="e">
        <f t="shared" si="5"/>
        <v>#DIV/0!</v>
      </c>
      <c r="O50" s="22" t="e">
        <f t="shared" si="5"/>
        <v>#DIV/0!</v>
      </c>
      <c r="P50" s="24" t="e">
        <f t="shared" si="5"/>
        <v>#DIV/0!</v>
      </c>
      <c r="Q50" s="24" t="e">
        <f t="shared" si="5"/>
        <v>#DIV/0!</v>
      </c>
      <c r="R50" s="24" t="e">
        <f t="shared" si="5"/>
        <v>#DIV/0!</v>
      </c>
      <c r="S50" s="24" t="e">
        <f t="shared" si="5"/>
        <v>#DIV/0!</v>
      </c>
      <c r="T50" s="24" t="e">
        <f t="shared" si="5"/>
        <v>#DIV/0!</v>
      </c>
      <c r="U50" s="24" t="e">
        <f t="shared" si="5"/>
        <v>#DIV/0!</v>
      </c>
      <c r="V50" s="24" t="e">
        <f t="shared" si="5"/>
        <v>#DIV/0!</v>
      </c>
      <c r="W50" s="24" t="e">
        <f t="shared" si="5"/>
        <v>#DIV/0!</v>
      </c>
      <c r="X50" s="24" t="e">
        <f t="shared" si="5"/>
        <v>#DIV/0!</v>
      </c>
      <c r="Y50" s="24" t="e">
        <f t="shared" si="5"/>
        <v>#DIV/0!</v>
      </c>
      <c r="Z50" s="23" t="e">
        <f t="shared" si="5"/>
        <v>#DIV/0!</v>
      </c>
      <c r="AA50" s="115">
        <f t="shared" si="5"/>
        <v>15.481405396264199</v>
      </c>
      <c r="AB50" s="115">
        <f t="shared" si="5"/>
        <v>4.423258684646914</v>
      </c>
    </row>
    <row r="51" spans="1:28" x14ac:dyDescent="0.2">
      <c r="A51" s="242" t="s">
        <v>23</v>
      </c>
      <c r="B51" s="242"/>
      <c r="C51" s="242"/>
      <c r="D51" s="242"/>
      <c r="E51" s="242"/>
      <c r="F51" s="21">
        <f>F49*100/5</f>
        <v>100</v>
      </c>
      <c r="G51" s="21">
        <f t="shared" ref="G51:J51" si="6">G49*100/5</f>
        <v>100</v>
      </c>
      <c r="H51" s="21">
        <f t="shared" si="6"/>
        <v>100</v>
      </c>
      <c r="I51" s="21">
        <f t="shared" si="6"/>
        <v>100</v>
      </c>
      <c r="J51" s="21">
        <f t="shared" si="6"/>
        <v>100</v>
      </c>
      <c r="K51" s="22">
        <f>K49*100/5</f>
        <v>100</v>
      </c>
      <c r="L51" s="22">
        <f t="shared" ref="L51:O51" si="7">L49*100/5</f>
        <v>100</v>
      </c>
      <c r="M51" s="22">
        <f t="shared" si="7"/>
        <v>100</v>
      </c>
      <c r="N51" s="22">
        <f t="shared" si="7"/>
        <v>100</v>
      </c>
      <c r="O51" s="22">
        <f t="shared" si="7"/>
        <v>100</v>
      </c>
      <c r="P51" s="24">
        <f>P49*100/5</f>
        <v>100</v>
      </c>
      <c r="Q51" s="24">
        <f t="shared" ref="Q51:X51" si="8">Q49*100/5</f>
        <v>100</v>
      </c>
      <c r="R51" s="24">
        <f t="shared" si="8"/>
        <v>100</v>
      </c>
      <c r="S51" s="24">
        <f t="shared" si="8"/>
        <v>100</v>
      </c>
      <c r="T51" s="24">
        <f t="shared" si="8"/>
        <v>100</v>
      </c>
      <c r="U51" s="24">
        <f t="shared" si="8"/>
        <v>100</v>
      </c>
      <c r="V51" s="24">
        <f t="shared" si="8"/>
        <v>100</v>
      </c>
      <c r="W51" s="24">
        <f t="shared" si="8"/>
        <v>100</v>
      </c>
      <c r="X51" s="24">
        <f t="shared" si="8"/>
        <v>100</v>
      </c>
      <c r="Y51" s="24">
        <f>Y49*100/5</f>
        <v>100</v>
      </c>
      <c r="Z51" s="23">
        <f>Z49*100/5</f>
        <v>100</v>
      </c>
      <c r="AA51" s="115">
        <f>AA49*100/105</f>
        <v>2.1739130434782608</v>
      </c>
      <c r="AB51" s="115">
        <f>AB49*100/30</f>
        <v>2.1739130434782608</v>
      </c>
    </row>
    <row r="53" spans="1:28" x14ac:dyDescent="0.2">
      <c r="AB53" s="29">
        <f>AVERAGE(F51:Z51)</f>
        <v>100</v>
      </c>
    </row>
    <row r="55" spans="1:28" x14ac:dyDescent="0.2">
      <c r="B55" s="112" t="s">
        <v>34</v>
      </c>
    </row>
    <row r="56" spans="1:28" x14ac:dyDescent="0.2">
      <c r="B56" s="112" t="s">
        <v>41</v>
      </c>
    </row>
    <row r="57" spans="1:28" x14ac:dyDescent="0.2">
      <c r="B57" s="112" t="s">
        <v>37</v>
      </c>
    </row>
  </sheetData>
  <mergeCells count="14">
    <mergeCell ref="A49:E49"/>
    <mergeCell ref="A50:E50"/>
    <mergeCell ref="A51:E51"/>
    <mergeCell ref="K1:O1"/>
    <mergeCell ref="P1:Y1"/>
    <mergeCell ref="Z1:Z2"/>
    <mergeCell ref="AA1:AA2"/>
    <mergeCell ref="AB1:AB2"/>
    <mergeCell ref="F1:J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58"/>
  <sheetViews>
    <sheetView topLeftCell="H1" zoomScale="71" zoomScaleNormal="71" workbookViewId="0">
      <selection activeCell="AA4" sqref="AA4:AA49"/>
    </sheetView>
  </sheetViews>
  <sheetFormatPr defaultColWidth="6.75" defaultRowHeight="21" x14ac:dyDescent="0.2"/>
  <cols>
    <col min="1" max="1" width="6.375" style="10" customWidth="1"/>
    <col min="2" max="2" width="21.625" style="10" customWidth="1"/>
    <col min="3" max="3" width="14.625" style="10" bestFit="1" customWidth="1"/>
    <col min="4" max="4" width="29.625" style="10" customWidth="1"/>
    <col min="5" max="5" width="41.625" style="10" customWidth="1"/>
    <col min="6" max="23" width="7.375" style="10" bestFit="1" customWidth="1"/>
    <col min="24" max="25" width="7.375" style="10" customWidth="1"/>
    <col min="26" max="26" width="8.875" style="10" customWidth="1"/>
    <col min="27" max="27" width="16.25" style="10" bestFit="1" customWidth="1"/>
    <col min="28" max="28" width="7.625" style="10" customWidth="1"/>
    <col min="29" max="29" width="7.375" style="10" customWidth="1"/>
    <col min="30" max="30" width="7.25" style="10" customWidth="1"/>
    <col min="31" max="31" width="22.25" style="10" bestFit="1" customWidth="1"/>
    <col min="32" max="32" width="23.875" style="10" bestFit="1" customWidth="1"/>
    <col min="33" max="33" width="15.125" style="10" bestFit="1" customWidth="1"/>
    <col min="34" max="34" width="9.5" style="10" customWidth="1"/>
    <col min="35" max="35" width="12.75" style="10" bestFit="1" customWidth="1"/>
    <col min="36" max="36" width="14.25" style="10" bestFit="1" customWidth="1"/>
    <col min="37" max="16384" width="6.75" style="10"/>
  </cols>
  <sheetData>
    <row r="1" spans="1:36" x14ac:dyDescent="0.2">
      <c r="A1" s="256" t="s">
        <v>0</v>
      </c>
      <c r="B1" s="256" t="s">
        <v>1</v>
      </c>
      <c r="C1" s="256" t="s">
        <v>12</v>
      </c>
      <c r="D1" s="256" t="s">
        <v>3</v>
      </c>
      <c r="E1" s="256" t="s">
        <v>4</v>
      </c>
      <c r="F1" s="245" t="s">
        <v>28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180"/>
      <c r="Y1" s="180"/>
      <c r="Z1" s="245" t="s">
        <v>14</v>
      </c>
      <c r="AA1" s="245"/>
    </row>
    <row r="2" spans="1:36" x14ac:dyDescent="0.35">
      <c r="A2" s="256"/>
      <c r="B2" s="256"/>
      <c r="C2" s="256"/>
      <c r="D2" s="256"/>
      <c r="E2" s="256"/>
      <c r="F2" s="246" t="s">
        <v>30</v>
      </c>
      <c r="G2" s="246"/>
      <c r="H2" s="247" t="s">
        <v>31</v>
      </c>
      <c r="I2" s="247"/>
      <c r="J2" s="247"/>
      <c r="K2" s="247"/>
      <c r="L2" s="247"/>
      <c r="M2" s="247"/>
      <c r="N2" s="247"/>
      <c r="O2" s="247"/>
      <c r="P2" s="248" t="s">
        <v>32</v>
      </c>
      <c r="Q2" s="248"/>
      <c r="R2" s="248"/>
      <c r="S2" s="248"/>
      <c r="T2" s="249" t="s">
        <v>33</v>
      </c>
      <c r="U2" s="250"/>
      <c r="V2" s="250"/>
      <c r="W2" s="250"/>
      <c r="X2" s="250"/>
      <c r="Y2" s="251"/>
      <c r="Z2" s="116"/>
      <c r="AA2" s="292" t="s">
        <v>99</v>
      </c>
    </row>
    <row r="3" spans="1:36" x14ac:dyDescent="0.2">
      <c r="A3" s="256"/>
      <c r="B3" s="256"/>
      <c r="C3" s="256"/>
      <c r="D3" s="256"/>
      <c r="E3" s="256"/>
      <c r="F3" s="117">
        <v>1</v>
      </c>
      <c r="G3" s="117">
        <v>2</v>
      </c>
      <c r="H3" s="118">
        <v>3</v>
      </c>
      <c r="I3" s="118">
        <v>4</v>
      </c>
      <c r="J3" s="118">
        <v>5</v>
      </c>
      <c r="K3" s="118">
        <v>6</v>
      </c>
      <c r="L3" s="118">
        <v>7</v>
      </c>
      <c r="M3" s="118">
        <v>8</v>
      </c>
      <c r="N3" s="118">
        <v>9</v>
      </c>
      <c r="O3" s="118">
        <v>10</v>
      </c>
      <c r="P3" s="119">
        <v>11</v>
      </c>
      <c r="Q3" s="119">
        <v>12</v>
      </c>
      <c r="R3" s="119">
        <v>13</v>
      </c>
      <c r="S3" s="119">
        <v>14</v>
      </c>
      <c r="T3" s="92">
        <v>15</v>
      </c>
      <c r="U3" s="92">
        <v>16</v>
      </c>
      <c r="V3" s="92">
        <v>17</v>
      </c>
      <c r="W3" s="92">
        <v>18</v>
      </c>
      <c r="X3" s="92">
        <v>19</v>
      </c>
      <c r="Y3" s="92">
        <v>20</v>
      </c>
      <c r="Z3" s="7" t="s">
        <v>13</v>
      </c>
      <c r="AA3" s="7" t="s">
        <v>82</v>
      </c>
      <c r="AB3" s="181" t="s">
        <v>17</v>
      </c>
      <c r="AC3" s="181" t="s">
        <v>18</v>
      </c>
      <c r="AD3" s="181" t="s">
        <v>19</v>
      </c>
      <c r="AE3" s="203" t="s">
        <v>98</v>
      </c>
      <c r="AF3" s="203" t="s">
        <v>97</v>
      </c>
      <c r="AG3" s="203" t="s">
        <v>96</v>
      </c>
      <c r="AH3" s="202" t="s">
        <v>15</v>
      </c>
      <c r="AI3" s="202" t="s">
        <v>16</v>
      </c>
      <c r="AJ3" s="202" t="s">
        <v>20</v>
      </c>
    </row>
    <row r="4" spans="1:36" x14ac:dyDescent="0.35">
      <c r="A4" s="12">
        <v>1</v>
      </c>
      <c r="B4" s="88"/>
      <c r="C4" s="88"/>
      <c r="D4" s="89"/>
      <c r="E4" s="121"/>
      <c r="F4" s="61">
        <v>5</v>
      </c>
      <c r="G4" s="61">
        <v>5</v>
      </c>
      <c r="H4" s="67">
        <v>5</v>
      </c>
      <c r="I4" s="67">
        <v>5</v>
      </c>
      <c r="J4" s="67">
        <v>5</v>
      </c>
      <c r="K4" s="67">
        <v>5</v>
      </c>
      <c r="L4" s="67">
        <v>5</v>
      </c>
      <c r="M4" s="67">
        <v>5</v>
      </c>
      <c r="N4" s="67">
        <v>5</v>
      </c>
      <c r="O4" s="67">
        <v>5</v>
      </c>
      <c r="P4" s="73">
        <v>5</v>
      </c>
      <c r="Q4" s="73">
        <v>5</v>
      </c>
      <c r="R4" s="73">
        <v>5</v>
      </c>
      <c r="S4" s="73">
        <v>5</v>
      </c>
      <c r="T4" s="78">
        <v>5</v>
      </c>
      <c r="U4" s="78">
        <v>5</v>
      </c>
      <c r="V4" s="78">
        <v>5</v>
      </c>
      <c r="W4" s="78">
        <v>5</v>
      </c>
      <c r="X4" s="78">
        <v>5</v>
      </c>
      <c r="Y4" s="78">
        <v>5</v>
      </c>
      <c r="Z4" s="9">
        <f>SUM(F4:Y4)</f>
        <v>100</v>
      </c>
      <c r="AA4" s="9">
        <f>Z4/2</f>
        <v>50</v>
      </c>
      <c r="AB4" s="42"/>
      <c r="AC4" s="8"/>
      <c r="AD4" s="14"/>
      <c r="AE4" s="44"/>
      <c r="AF4" s="44"/>
      <c r="AG4" s="45"/>
      <c r="AH4" s="28"/>
      <c r="AI4" s="28"/>
      <c r="AJ4" s="28"/>
    </row>
    <row r="5" spans="1:36" x14ac:dyDescent="0.35">
      <c r="A5" s="13">
        <v>2</v>
      </c>
      <c r="B5" s="88"/>
      <c r="C5" s="88"/>
      <c r="D5" s="89"/>
      <c r="E5" s="121"/>
      <c r="F5" s="61"/>
      <c r="G5" s="61"/>
      <c r="H5" s="67"/>
      <c r="I5" s="67"/>
      <c r="J5" s="67"/>
      <c r="K5" s="67"/>
      <c r="L5" s="67"/>
      <c r="M5" s="67"/>
      <c r="N5" s="67"/>
      <c r="O5" s="67"/>
      <c r="P5" s="73"/>
      <c r="Q5" s="73"/>
      <c r="R5" s="73"/>
      <c r="S5" s="73"/>
      <c r="T5" s="78"/>
      <c r="U5" s="78"/>
      <c r="V5" s="78"/>
      <c r="W5" s="78"/>
      <c r="X5" s="78"/>
      <c r="Y5" s="78"/>
      <c r="Z5" s="9">
        <f t="shared" ref="Z5:Z49" si="0">SUM(F5:Y5)</f>
        <v>0</v>
      </c>
      <c r="AA5" s="9">
        <f t="shared" ref="AA5:AA49" si="1">Z5/2</f>
        <v>0</v>
      </c>
      <c r="AB5" s="42"/>
      <c r="AC5" s="8"/>
      <c r="AD5" s="14"/>
      <c r="AE5" s="44"/>
      <c r="AF5" s="44"/>
      <c r="AG5" s="44"/>
      <c r="AH5" s="28"/>
      <c r="AI5" s="28"/>
      <c r="AJ5" s="28"/>
    </row>
    <row r="6" spans="1:36" x14ac:dyDescent="0.35">
      <c r="A6" s="12">
        <v>3</v>
      </c>
      <c r="B6" s="88"/>
      <c r="C6" s="88"/>
      <c r="D6" s="89"/>
      <c r="E6" s="122"/>
      <c r="F6" s="61"/>
      <c r="G6" s="61"/>
      <c r="H6" s="67"/>
      <c r="I6" s="67"/>
      <c r="J6" s="67"/>
      <c r="K6" s="67"/>
      <c r="L6" s="67"/>
      <c r="M6" s="67"/>
      <c r="N6" s="67"/>
      <c r="O6" s="67"/>
      <c r="P6" s="73"/>
      <c r="Q6" s="73"/>
      <c r="R6" s="73"/>
      <c r="S6" s="73"/>
      <c r="T6" s="78"/>
      <c r="U6" s="78"/>
      <c r="V6" s="78"/>
      <c r="W6" s="78"/>
      <c r="X6" s="78"/>
      <c r="Y6" s="78"/>
      <c r="Z6" s="9">
        <f t="shared" si="0"/>
        <v>0</v>
      </c>
      <c r="AA6" s="9">
        <f t="shared" si="1"/>
        <v>0</v>
      </c>
      <c r="AB6" s="42"/>
      <c r="AC6" s="8"/>
      <c r="AD6" s="14"/>
      <c r="AE6" s="44"/>
      <c r="AF6" s="44"/>
      <c r="AG6" s="44"/>
      <c r="AH6" s="28"/>
      <c r="AI6" s="28"/>
      <c r="AJ6" s="28"/>
    </row>
    <row r="7" spans="1:36" x14ac:dyDescent="0.35">
      <c r="A7" s="13">
        <v>4</v>
      </c>
      <c r="B7" s="88"/>
      <c r="C7" s="88"/>
      <c r="D7" s="91"/>
      <c r="E7" s="121"/>
      <c r="F7" s="62"/>
      <c r="G7" s="62"/>
      <c r="H7" s="68"/>
      <c r="I7" s="68"/>
      <c r="J7" s="68"/>
      <c r="K7" s="68"/>
      <c r="L7" s="68"/>
      <c r="M7" s="68"/>
      <c r="N7" s="68"/>
      <c r="O7" s="68"/>
      <c r="P7" s="74"/>
      <c r="Q7" s="74"/>
      <c r="R7" s="74"/>
      <c r="S7" s="74"/>
      <c r="T7" s="79"/>
      <c r="U7" s="79"/>
      <c r="V7" s="79"/>
      <c r="W7" s="79"/>
      <c r="X7" s="79"/>
      <c r="Y7" s="79"/>
      <c r="Z7" s="9">
        <f t="shared" si="0"/>
        <v>0</v>
      </c>
      <c r="AA7" s="9">
        <f t="shared" si="1"/>
        <v>0</v>
      </c>
      <c r="AB7" s="42"/>
      <c r="AC7" s="8"/>
      <c r="AD7" s="14"/>
      <c r="AE7" s="46"/>
      <c r="AF7" s="46"/>
      <c r="AG7" s="46"/>
      <c r="AH7" s="28"/>
      <c r="AI7" s="28"/>
      <c r="AJ7" s="28"/>
    </row>
    <row r="8" spans="1:36" x14ac:dyDescent="0.35">
      <c r="A8" s="12">
        <v>5</v>
      </c>
      <c r="B8" s="88"/>
      <c r="C8" s="88"/>
      <c r="D8" s="91"/>
      <c r="E8" s="121"/>
      <c r="F8" s="62"/>
      <c r="G8" s="62"/>
      <c r="H8" s="68"/>
      <c r="I8" s="68"/>
      <c r="J8" s="68"/>
      <c r="K8" s="68"/>
      <c r="L8" s="68"/>
      <c r="M8" s="68"/>
      <c r="N8" s="68"/>
      <c r="O8" s="68"/>
      <c r="P8" s="74"/>
      <c r="Q8" s="74"/>
      <c r="R8" s="74"/>
      <c r="S8" s="74"/>
      <c r="T8" s="79"/>
      <c r="U8" s="79"/>
      <c r="V8" s="79"/>
      <c r="W8" s="79"/>
      <c r="X8" s="79"/>
      <c r="Y8" s="79"/>
      <c r="Z8" s="9">
        <f t="shared" si="0"/>
        <v>0</v>
      </c>
      <c r="AA8" s="9">
        <f t="shared" si="1"/>
        <v>0</v>
      </c>
      <c r="AB8" s="42"/>
      <c r="AC8" s="8"/>
      <c r="AD8" s="14"/>
      <c r="AE8" s="46"/>
      <c r="AF8" s="46"/>
      <c r="AG8" s="46"/>
      <c r="AH8" s="28"/>
      <c r="AI8" s="28"/>
      <c r="AJ8" s="28"/>
    </row>
    <row r="9" spans="1:36" x14ac:dyDescent="0.35">
      <c r="A9" s="13">
        <v>6</v>
      </c>
      <c r="B9" s="88"/>
      <c r="C9" s="88"/>
      <c r="D9" s="91"/>
      <c r="E9" s="122"/>
      <c r="F9" s="61"/>
      <c r="G9" s="61"/>
      <c r="H9" s="67"/>
      <c r="I9" s="67"/>
      <c r="J9" s="67"/>
      <c r="K9" s="67"/>
      <c r="L9" s="67"/>
      <c r="M9" s="67"/>
      <c r="N9" s="67"/>
      <c r="O9" s="67"/>
      <c r="P9" s="73"/>
      <c r="Q9" s="73"/>
      <c r="R9" s="73"/>
      <c r="S9" s="73"/>
      <c r="T9" s="78"/>
      <c r="U9" s="78"/>
      <c r="V9" s="78"/>
      <c r="W9" s="78"/>
      <c r="X9" s="78"/>
      <c r="Y9" s="78"/>
      <c r="Z9" s="9">
        <f t="shared" si="0"/>
        <v>0</v>
      </c>
      <c r="AA9" s="9">
        <f t="shared" si="1"/>
        <v>0</v>
      </c>
      <c r="AB9" s="42"/>
      <c r="AC9" s="8"/>
      <c r="AD9" s="14"/>
      <c r="AE9" s="44"/>
      <c r="AF9" s="44"/>
      <c r="AG9" s="45"/>
      <c r="AH9" s="28"/>
      <c r="AI9" s="28"/>
      <c r="AJ9" s="28"/>
    </row>
    <row r="10" spans="1:36" s="6" customFormat="1" x14ac:dyDescent="0.35">
      <c r="A10" s="12">
        <v>7</v>
      </c>
      <c r="B10" s="88"/>
      <c r="C10" s="88"/>
      <c r="D10" s="91"/>
      <c r="E10" s="122"/>
      <c r="F10" s="63"/>
      <c r="G10" s="63"/>
      <c r="H10" s="69"/>
      <c r="I10" s="69"/>
      <c r="J10" s="69"/>
      <c r="K10" s="69"/>
      <c r="L10" s="69"/>
      <c r="M10" s="69"/>
      <c r="N10" s="69"/>
      <c r="O10" s="69"/>
      <c r="P10" s="75"/>
      <c r="Q10" s="75"/>
      <c r="R10" s="75"/>
      <c r="S10" s="75"/>
      <c r="T10" s="80"/>
      <c r="U10" s="80"/>
      <c r="V10" s="80"/>
      <c r="W10" s="80"/>
      <c r="X10" s="80"/>
      <c r="Y10" s="80"/>
      <c r="Z10" s="9">
        <f t="shared" si="0"/>
        <v>0</v>
      </c>
      <c r="AA10" s="9">
        <f t="shared" si="1"/>
        <v>0</v>
      </c>
      <c r="AB10" s="42"/>
      <c r="AC10" s="41"/>
      <c r="AD10" s="14"/>
      <c r="AE10" s="40"/>
      <c r="AF10" s="40"/>
      <c r="AG10" s="47"/>
      <c r="AH10" s="207"/>
      <c r="AI10" s="207"/>
      <c r="AJ10" s="207"/>
    </row>
    <row r="11" spans="1:36" x14ac:dyDescent="0.35">
      <c r="A11" s="13">
        <v>8</v>
      </c>
      <c r="B11" s="88"/>
      <c r="C11" s="88"/>
      <c r="D11" s="91"/>
      <c r="E11" s="122"/>
      <c r="F11" s="64"/>
      <c r="G11" s="64"/>
      <c r="H11" s="70"/>
      <c r="I11" s="70"/>
      <c r="J11" s="70"/>
      <c r="K11" s="70"/>
      <c r="L11" s="70"/>
      <c r="M11" s="70"/>
      <c r="N11" s="70"/>
      <c r="O11" s="70"/>
      <c r="P11" s="76"/>
      <c r="Q11" s="76"/>
      <c r="R11" s="76"/>
      <c r="S11" s="76"/>
      <c r="T11" s="81"/>
      <c r="U11" s="81"/>
      <c r="V11" s="81"/>
      <c r="W11" s="81"/>
      <c r="X11" s="81"/>
      <c r="Y11" s="81"/>
      <c r="Z11" s="9">
        <f t="shared" si="0"/>
        <v>0</v>
      </c>
      <c r="AA11" s="9">
        <f t="shared" si="1"/>
        <v>0</v>
      </c>
      <c r="AB11" s="42"/>
      <c r="AC11" s="8"/>
      <c r="AD11" s="14"/>
      <c r="AE11" s="44"/>
      <c r="AF11" s="44"/>
      <c r="AG11" s="45"/>
      <c r="AH11" s="28"/>
      <c r="AI11" s="28"/>
      <c r="AJ11" s="28"/>
    </row>
    <row r="12" spans="1:36" s="6" customFormat="1" x14ac:dyDescent="0.35">
      <c r="A12" s="12">
        <v>9</v>
      </c>
      <c r="B12" s="88"/>
      <c r="C12" s="88"/>
      <c r="D12" s="91"/>
      <c r="E12" s="122"/>
      <c r="F12" s="63"/>
      <c r="G12" s="63"/>
      <c r="H12" s="69"/>
      <c r="I12" s="69"/>
      <c r="J12" s="69"/>
      <c r="K12" s="69"/>
      <c r="L12" s="69"/>
      <c r="M12" s="69"/>
      <c r="N12" s="69"/>
      <c r="O12" s="69"/>
      <c r="P12" s="75"/>
      <c r="Q12" s="75"/>
      <c r="R12" s="75"/>
      <c r="S12" s="75"/>
      <c r="T12" s="80"/>
      <c r="U12" s="80"/>
      <c r="V12" s="80"/>
      <c r="W12" s="80"/>
      <c r="X12" s="182"/>
      <c r="Y12" s="182"/>
      <c r="Z12" s="9">
        <f t="shared" si="0"/>
        <v>0</v>
      </c>
      <c r="AA12" s="9">
        <f t="shared" si="1"/>
        <v>0</v>
      </c>
      <c r="AB12" s="42"/>
      <c r="AC12" s="41"/>
      <c r="AD12" s="14"/>
      <c r="AE12" s="120"/>
      <c r="AF12" s="120"/>
      <c r="AG12" s="120"/>
      <c r="AH12" s="207"/>
      <c r="AI12" s="207"/>
      <c r="AJ12" s="207"/>
    </row>
    <row r="13" spans="1:36" s="6" customFormat="1" x14ac:dyDescent="0.35">
      <c r="A13" s="13">
        <v>10</v>
      </c>
      <c r="B13" s="88"/>
      <c r="C13" s="88"/>
      <c r="D13" s="91"/>
      <c r="E13" s="122"/>
      <c r="F13" s="63"/>
      <c r="G13" s="63"/>
      <c r="H13" s="69"/>
      <c r="I13" s="69"/>
      <c r="J13" s="69"/>
      <c r="K13" s="69"/>
      <c r="L13" s="69"/>
      <c r="M13" s="69"/>
      <c r="N13" s="69"/>
      <c r="O13" s="69"/>
      <c r="P13" s="75"/>
      <c r="Q13" s="75"/>
      <c r="R13" s="75"/>
      <c r="S13" s="75"/>
      <c r="T13" s="80"/>
      <c r="U13" s="80"/>
      <c r="V13" s="80"/>
      <c r="W13" s="80"/>
      <c r="X13" s="182"/>
      <c r="Y13" s="182"/>
      <c r="Z13" s="9">
        <f t="shared" si="0"/>
        <v>0</v>
      </c>
      <c r="AA13" s="9">
        <f t="shared" si="1"/>
        <v>0</v>
      </c>
      <c r="AB13" s="42"/>
      <c r="AC13" s="41"/>
      <c r="AD13" s="14"/>
      <c r="AE13" s="120"/>
      <c r="AF13" s="120"/>
      <c r="AG13" s="120"/>
      <c r="AH13" s="207"/>
      <c r="AI13" s="207"/>
      <c r="AJ13" s="207"/>
    </row>
    <row r="14" spans="1:36" x14ac:dyDescent="0.35">
      <c r="A14" s="12">
        <v>11</v>
      </c>
      <c r="B14" s="88"/>
      <c r="C14" s="88"/>
      <c r="D14" s="91"/>
      <c r="E14" s="122"/>
      <c r="F14" s="65"/>
      <c r="G14" s="65"/>
      <c r="H14" s="71"/>
      <c r="I14" s="71"/>
      <c r="J14" s="71"/>
      <c r="K14" s="71"/>
      <c r="L14" s="71"/>
      <c r="M14" s="71"/>
      <c r="N14" s="71"/>
      <c r="O14" s="71"/>
      <c r="P14" s="77"/>
      <c r="Q14" s="77"/>
      <c r="R14" s="77"/>
      <c r="S14" s="77"/>
      <c r="T14" s="82"/>
      <c r="U14" s="82"/>
      <c r="V14" s="82"/>
      <c r="W14" s="82"/>
      <c r="X14" s="82"/>
      <c r="Y14" s="82"/>
      <c r="Z14" s="9">
        <f t="shared" si="0"/>
        <v>0</v>
      </c>
      <c r="AA14" s="9">
        <f t="shared" si="1"/>
        <v>0</v>
      </c>
      <c r="AB14" s="42"/>
      <c r="AC14" s="8"/>
      <c r="AD14" s="14"/>
      <c r="AE14" s="44"/>
      <c r="AF14" s="44"/>
      <c r="AG14" s="44"/>
      <c r="AH14" s="28"/>
      <c r="AI14" s="28"/>
      <c r="AJ14" s="28"/>
    </row>
    <row r="15" spans="1:36" x14ac:dyDescent="0.35">
      <c r="A15" s="13">
        <v>12</v>
      </c>
      <c r="B15" s="88"/>
      <c r="C15" s="88"/>
      <c r="D15" s="91"/>
      <c r="E15" s="122"/>
      <c r="F15" s="61"/>
      <c r="G15" s="61"/>
      <c r="H15" s="67"/>
      <c r="I15" s="67"/>
      <c r="J15" s="67"/>
      <c r="K15" s="67"/>
      <c r="L15" s="67"/>
      <c r="M15" s="67"/>
      <c r="N15" s="67"/>
      <c r="O15" s="67"/>
      <c r="P15" s="73"/>
      <c r="Q15" s="73"/>
      <c r="R15" s="73"/>
      <c r="S15" s="73"/>
      <c r="T15" s="78"/>
      <c r="U15" s="78"/>
      <c r="V15" s="78"/>
      <c r="W15" s="78"/>
      <c r="X15" s="78"/>
      <c r="Y15" s="78"/>
      <c r="Z15" s="9">
        <f t="shared" si="0"/>
        <v>0</v>
      </c>
      <c r="AA15" s="9">
        <f t="shared" si="1"/>
        <v>0</v>
      </c>
      <c r="AB15" s="42"/>
      <c r="AC15" s="8"/>
      <c r="AD15" s="14"/>
      <c r="AE15" s="44"/>
      <c r="AF15" s="44"/>
      <c r="AG15" s="44"/>
      <c r="AH15" s="28"/>
      <c r="AI15" s="28"/>
      <c r="AJ15" s="28"/>
    </row>
    <row r="16" spans="1:36" x14ac:dyDescent="0.35">
      <c r="A16" s="12">
        <v>13</v>
      </c>
      <c r="B16" s="88"/>
      <c r="C16" s="88"/>
      <c r="D16" s="91"/>
      <c r="E16" s="121"/>
      <c r="F16" s="61"/>
      <c r="G16" s="61"/>
      <c r="H16" s="67"/>
      <c r="I16" s="67"/>
      <c r="J16" s="67"/>
      <c r="K16" s="67"/>
      <c r="L16" s="67"/>
      <c r="M16" s="67"/>
      <c r="N16" s="67"/>
      <c r="O16" s="67"/>
      <c r="P16" s="73"/>
      <c r="Q16" s="73"/>
      <c r="R16" s="73"/>
      <c r="S16" s="73"/>
      <c r="T16" s="78"/>
      <c r="U16" s="78"/>
      <c r="V16" s="78"/>
      <c r="W16" s="78"/>
      <c r="X16" s="78"/>
      <c r="Y16" s="78"/>
      <c r="Z16" s="9">
        <f t="shared" si="0"/>
        <v>0</v>
      </c>
      <c r="AA16" s="9">
        <f t="shared" si="1"/>
        <v>0</v>
      </c>
      <c r="AB16" s="42"/>
      <c r="AC16" s="8"/>
      <c r="AD16" s="14"/>
      <c r="AE16" s="44"/>
      <c r="AF16" s="44"/>
      <c r="AG16" s="44"/>
      <c r="AH16" s="28"/>
      <c r="AI16" s="28"/>
      <c r="AJ16" s="28"/>
    </row>
    <row r="17" spans="1:36" x14ac:dyDescent="0.35">
      <c r="A17" s="13">
        <v>14</v>
      </c>
      <c r="B17" s="88"/>
      <c r="C17" s="88"/>
      <c r="D17" s="91"/>
      <c r="E17" s="122"/>
      <c r="F17" s="61"/>
      <c r="G17" s="61"/>
      <c r="H17" s="67"/>
      <c r="I17" s="67"/>
      <c r="J17" s="67"/>
      <c r="K17" s="67"/>
      <c r="L17" s="67"/>
      <c r="M17" s="67"/>
      <c r="N17" s="67"/>
      <c r="O17" s="67"/>
      <c r="P17" s="73"/>
      <c r="Q17" s="73"/>
      <c r="R17" s="73"/>
      <c r="S17" s="73"/>
      <c r="T17" s="78"/>
      <c r="U17" s="78"/>
      <c r="V17" s="78"/>
      <c r="W17" s="78"/>
      <c r="X17" s="78"/>
      <c r="Y17" s="78"/>
      <c r="Z17" s="9">
        <f t="shared" si="0"/>
        <v>0</v>
      </c>
      <c r="AA17" s="9">
        <f t="shared" si="1"/>
        <v>0</v>
      </c>
      <c r="AB17" s="42"/>
      <c r="AC17" s="8"/>
      <c r="AD17" s="14"/>
      <c r="AE17" s="44"/>
      <c r="AF17" s="44"/>
      <c r="AG17" s="44"/>
      <c r="AH17" s="28"/>
      <c r="AI17" s="28"/>
      <c r="AJ17" s="28"/>
    </row>
    <row r="18" spans="1:36" x14ac:dyDescent="0.35">
      <c r="A18" s="12">
        <v>15</v>
      </c>
      <c r="B18" s="88"/>
      <c r="C18" s="88"/>
      <c r="D18" s="91"/>
      <c r="E18" s="121"/>
      <c r="F18" s="62"/>
      <c r="G18" s="62"/>
      <c r="H18" s="68"/>
      <c r="I18" s="68"/>
      <c r="J18" s="68"/>
      <c r="K18" s="68"/>
      <c r="L18" s="68"/>
      <c r="M18" s="68"/>
      <c r="N18" s="68"/>
      <c r="O18" s="68"/>
      <c r="P18" s="74"/>
      <c r="Q18" s="74"/>
      <c r="R18" s="74"/>
      <c r="S18" s="74"/>
      <c r="T18" s="79"/>
      <c r="U18" s="79"/>
      <c r="V18" s="79"/>
      <c r="W18" s="79"/>
      <c r="X18" s="79"/>
      <c r="Y18" s="79"/>
      <c r="Z18" s="9">
        <f t="shared" si="0"/>
        <v>0</v>
      </c>
      <c r="AA18" s="9">
        <f t="shared" si="1"/>
        <v>0</v>
      </c>
      <c r="AB18" s="42"/>
      <c r="AC18" s="8"/>
      <c r="AD18" s="14"/>
      <c r="AE18" s="45"/>
      <c r="AF18" s="45"/>
      <c r="AG18" s="45"/>
      <c r="AH18" s="28"/>
      <c r="AI18" s="28"/>
      <c r="AJ18" s="28"/>
    </row>
    <row r="19" spans="1:36" x14ac:dyDescent="0.35">
      <c r="A19" s="13">
        <v>16</v>
      </c>
      <c r="B19" s="88"/>
      <c r="C19" s="88"/>
      <c r="D19" s="91"/>
      <c r="E19" s="121"/>
      <c r="F19" s="62"/>
      <c r="G19" s="62"/>
      <c r="H19" s="68"/>
      <c r="I19" s="68"/>
      <c r="J19" s="68"/>
      <c r="K19" s="68"/>
      <c r="L19" s="68"/>
      <c r="M19" s="68"/>
      <c r="N19" s="68"/>
      <c r="O19" s="68"/>
      <c r="P19" s="74"/>
      <c r="Q19" s="74"/>
      <c r="R19" s="74"/>
      <c r="S19" s="74"/>
      <c r="T19" s="79"/>
      <c r="U19" s="79"/>
      <c r="V19" s="79"/>
      <c r="W19" s="79"/>
      <c r="X19" s="79"/>
      <c r="Y19" s="79"/>
      <c r="Z19" s="9">
        <f t="shared" si="0"/>
        <v>0</v>
      </c>
      <c r="AA19" s="9">
        <f t="shared" si="1"/>
        <v>0</v>
      </c>
      <c r="AB19" s="42"/>
      <c r="AC19" s="8"/>
      <c r="AD19" s="14"/>
      <c r="AE19" s="45"/>
      <c r="AF19" s="45"/>
      <c r="AG19" s="45"/>
      <c r="AH19" s="28"/>
      <c r="AI19" s="28"/>
      <c r="AJ19" s="28"/>
    </row>
    <row r="20" spans="1:36" x14ac:dyDescent="0.35">
      <c r="A20" s="12">
        <v>17</v>
      </c>
      <c r="B20" s="88"/>
      <c r="C20" s="88"/>
      <c r="D20" s="91"/>
      <c r="E20" s="121"/>
      <c r="F20" s="62"/>
      <c r="G20" s="62"/>
      <c r="H20" s="68"/>
      <c r="I20" s="68"/>
      <c r="J20" s="68"/>
      <c r="K20" s="68"/>
      <c r="L20" s="68"/>
      <c r="M20" s="68"/>
      <c r="N20" s="68"/>
      <c r="O20" s="68"/>
      <c r="P20" s="74"/>
      <c r="Q20" s="74"/>
      <c r="R20" s="74"/>
      <c r="S20" s="74"/>
      <c r="T20" s="79"/>
      <c r="U20" s="79"/>
      <c r="V20" s="79"/>
      <c r="W20" s="79"/>
      <c r="X20" s="79"/>
      <c r="Y20" s="79"/>
      <c r="Z20" s="9">
        <f t="shared" si="0"/>
        <v>0</v>
      </c>
      <c r="AA20" s="9">
        <f t="shared" si="1"/>
        <v>0</v>
      </c>
      <c r="AB20" s="42"/>
      <c r="AC20" s="8"/>
      <c r="AD20" s="14"/>
      <c r="AE20" s="45"/>
      <c r="AF20" s="45"/>
      <c r="AG20" s="45"/>
      <c r="AH20" s="28"/>
      <c r="AI20" s="28"/>
      <c r="AJ20" s="28"/>
    </row>
    <row r="21" spans="1:36" x14ac:dyDescent="0.35">
      <c r="A21" s="13">
        <v>18</v>
      </c>
      <c r="B21" s="88"/>
      <c r="C21" s="88"/>
      <c r="D21" s="91"/>
      <c r="E21" s="121"/>
      <c r="F21" s="62"/>
      <c r="G21" s="62"/>
      <c r="H21" s="68"/>
      <c r="I21" s="68"/>
      <c r="J21" s="68"/>
      <c r="K21" s="68"/>
      <c r="L21" s="68"/>
      <c r="M21" s="68"/>
      <c r="N21" s="68"/>
      <c r="O21" s="68"/>
      <c r="P21" s="74"/>
      <c r="Q21" s="74"/>
      <c r="R21" s="74"/>
      <c r="S21" s="74"/>
      <c r="T21" s="79"/>
      <c r="U21" s="79"/>
      <c r="V21" s="79"/>
      <c r="W21" s="79"/>
      <c r="X21" s="79"/>
      <c r="Y21" s="79"/>
      <c r="Z21" s="9">
        <f t="shared" si="0"/>
        <v>0</v>
      </c>
      <c r="AA21" s="9">
        <f t="shared" si="1"/>
        <v>0</v>
      </c>
      <c r="AB21" s="42"/>
      <c r="AC21" s="8"/>
      <c r="AD21" s="14"/>
      <c r="AE21" s="45"/>
      <c r="AF21" s="45"/>
      <c r="AG21" s="45"/>
      <c r="AH21" s="28"/>
      <c r="AI21" s="28"/>
      <c r="AJ21" s="28"/>
    </row>
    <row r="22" spans="1:36" x14ac:dyDescent="0.35">
      <c r="A22" s="12">
        <v>19</v>
      </c>
      <c r="B22" s="88"/>
      <c r="C22" s="88"/>
      <c r="D22" s="91"/>
      <c r="E22" s="123"/>
      <c r="F22" s="62"/>
      <c r="G22" s="62"/>
      <c r="H22" s="68"/>
      <c r="I22" s="68"/>
      <c r="J22" s="68"/>
      <c r="K22" s="68"/>
      <c r="L22" s="68"/>
      <c r="M22" s="68"/>
      <c r="N22" s="68"/>
      <c r="O22" s="68"/>
      <c r="P22" s="74"/>
      <c r="Q22" s="74"/>
      <c r="R22" s="74"/>
      <c r="S22" s="74"/>
      <c r="T22" s="79"/>
      <c r="U22" s="79"/>
      <c r="V22" s="79"/>
      <c r="W22" s="79"/>
      <c r="X22" s="79"/>
      <c r="Y22" s="79"/>
      <c r="Z22" s="9">
        <f t="shared" si="0"/>
        <v>0</v>
      </c>
      <c r="AA22" s="9">
        <f t="shared" si="1"/>
        <v>0</v>
      </c>
      <c r="AB22" s="42"/>
      <c r="AC22" s="8"/>
      <c r="AD22" s="14"/>
      <c r="AE22" s="45"/>
      <c r="AF22" s="45"/>
      <c r="AG22" s="45"/>
      <c r="AH22" s="28"/>
      <c r="AI22" s="28"/>
      <c r="AJ22" s="28"/>
    </row>
    <row r="23" spans="1:36" s="6" customFormat="1" x14ac:dyDescent="0.35">
      <c r="A23" s="13">
        <v>20</v>
      </c>
      <c r="B23" s="88"/>
      <c r="C23" s="88"/>
      <c r="D23" s="91"/>
      <c r="E23" s="121"/>
      <c r="F23" s="63"/>
      <c r="G23" s="63"/>
      <c r="H23" s="69"/>
      <c r="I23" s="69"/>
      <c r="J23" s="69"/>
      <c r="K23" s="69"/>
      <c r="L23" s="69"/>
      <c r="M23" s="69"/>
      <c r="N23" s="69"/>
      <c r="O23" s="69"/>
      <c r="P23" s="75"/>
      <c r="Q23" s="75"/>
      <c r="R23" s="75"/>
      <c r="S23" s="75"/>
      <c r="T23" s="80"/>
      <c r="U23" s="80"/>
      <c r="V23" s="80"/>
      <c r="W23" s="80"/>
      <c r="X23" s="80"/>
      <c r="Y23" s="80"/>
      <c r="Z23" s="9">
        <f t="shared" si="0"/>
        <v>0</v>
      </c>
      <c r="AA23" s="9">
        <f t="shared" si="1"/>
        <v>0</v>
      </c>
      <c r="AB23" s="42"/>
      <c r="AC23" s="41"/>
      <c r="AD23" s="14"/>
      <c r="AE23" s="40"/>
      <c r="AF23" s="40"/>
      <c r="AG23" s="40"/>
      <c r="AH23" s="207"/>
      <c r="AI23" s="207"/>
      <c r="AJ23" s="207"/>
    </row>
    <row r="24" spans="1:36" s="48" customFormat="1" x14ac:dyDescent="0.35">
      <c r="A24" s="12">
        <v>21</v>
      </c>
      <c r="B24" s="88"/>
      <c r="C24" s="88"/>
      <c r="D24" s="91"/>
      <c r="E24" s="123"/>
      <c r="F24" s="63"/>
      <c r="G24" s="63"/>
      <c r="H24" s="69"/>
      <c r="I24" s="69"/>
      <c r="J24" s="69"/>
      <c r="K24" s="69"/>
      <c r="L24" s="69"/>
      <c r="M24" s="69"/>
      <c r="N24" s="69"/>
      <c r="O24" s="69"/>
      <c r="P24" s="75"/>
      <c r="Q24" s="75"/>
      <c r="R24" s="75"/>
      <c r="S24" s="75"/>
      <c r="T24" s="80"/>
      <c r="U24" s="80"/>
      <c r="V24" s="80"/>
      <c r="W24" s="80"/>
      <c r="X24" s="80"/>
      <c r="Y24" s="80"/>
      <c r="Z24" s="9">
        <f t="shared" si="0"/>
        <v>0</v>
      </c>
      <c r="AA24" s="9">
        <f t="shared" si="1"/>
        <v>0</v>
      </c>
      <c r="AB24" s="42"/>
      <c r="AC24" s="41"/>
      <c r="AD24" s="14"/>
      <c r="AE24" s="40"/>
      <c r="AF24" s="40"/>
      <c r="AG24" s="40"/>
      <c r="AH24" s="208"/>
      <c r="AI24" s="208"/>
      <c r="AJ24" s="208"/>
    </row>
    <row r="25" spans="1:36" s="6" customFormat="1" x14ac:dyDescent="0.35">
      <c r="A25" s="13">
        <v>22</v>
      </c>
      <c r="B25" s="88"/>
      <c r="C25" s="88"/>
      <c r="D25" s="91"/>
      <c r="E25" s="121"/>
      <c r="F25" s="63"/>
      <c r="G25" s="63"/>
      <c r="H25" s="69"/>
      <c r="I25" s="69"/>
      <c r="J25" s="69"/>
      <c r="K25" s="69"/>
      <c r="L25" s="69"/>
      <c r="M25" s="69"/>
      <c r="N25" s="69"/>
      <c r="O25" s="69"/>
      <c r="P25" s="75"/>
      <c r="Q25" s="75"/>
      <c r="R25" s="75"/>
      <c r="S25" s="75"/>
      <c r="T25" s="80"/>
      <c r="U25" s="80"/>
      <c r="V25" s="80"/>
      <c r="W25" s="80"/>
      <c r="X25" s="80"/>
      <c r="Y25" s="80"/>
      <c r="Z25" s="9">
        <f t="shared" si="0"/>
        <v>0</v>
      </c>
      <c r="AA25" s="9">
        <f t="shared" si="1"/>
        <v>0</v>
      </c>
      <c r="AB25" s="42"/>
      <c r="AC25" s="41"/>
      <c r="AD25" s="14"/>
      <c r="AE25" s="47"/>
      <c r="AF25" s="47"/>
      <c r="AG25" s="47"/>
      <c r="AH25" s="207"/>
      <c r="AI25" s="207"/>
      <c r="AJ25" s="207"/>
    </row>
    <row r="26" spans="1:36" s="6" customFormat="1" x14ac:dyDescent="0.35">
      <c r="A26" s="12">
        <v>23</v>
      </c>
      <c r="B26" s="88"/>
      <c r="C26" s="88"/>
      <c r="D26" s="91"/>
      <c r="E26" s="121"/>
      <c r="F26" s="63"/>
      <c r="G26" s="63"/>
      <c r="H26" s="69"/>
      <c r="I26" s="69"/>
      <c r="J26" s="69"/>
      <c r="K26" s="69"/>
      <c r="L26" s="69"/>
      <c r="M26" s="69"/>
      <c r="N26" s="69"/>
      <c r="O26" s="69"/>
      <c r="P26" s="75"/>
      <c r="Q26" s="75"/>
      <c r="R26" s="75"/>
      <c r="S26" s="75"/>
      <c r="T26" s="80"/>
      <c r="U26" s="80"/>
      <c r="V26" s="80"/>
      <c r="W26" s="80"/>
      <c r="X26" s="80"/>
      <c r="Y26" s="80"/>
      <c r="Z26" s="9">
        <f t="shared" si="0"/>
        <v>0</v>
      </c>
      <c r="AA26" s="9">
        <f t="shared" si="1"/>
        <v>0</v>
      </c>
      <c r="AB26" s="42"/>
      <c r="AC26" s="41"/>
      <c r="AD26" s="14"/>
      <c r="AE26" s="47"/>
      <c r="AF26" s="47"/>
      <c r="AG26" s="47"/>
      <c r="AH26" s="207"/>
      <c r="AI26" s="207"/>
      <c r="AJ26" s="207"/>
    </row>
    <row r="27" spans="1:36" s="6" customFormat="1" x14ac:dyDescent="0.35">
      <c r="A27" s="13">
        <v>24</v>
      </c>
      <c r="B27" s="88"/>
      <c r="C27" s="88"/>
      <c r="D27" s="91"/>
      <c r="E27" s="121"/>
      <c r="F27" s="63"/>
      <c r="G27" s="63"/>
      <c r="H27" s="69"/>
      <c r="I27" s="69"/>
      <c r="J27" s="69"/>
      <c r="K27" s="69"/>
      <c r="L27" s="69"/>
      <c r="M27" s="69"/>
      <c r="N27" s="69"/>
      <c r="O27" s="69"/>
      <c r="P27" s="75"/>
      <c r="Q27" s="75"/>
      <c r="R27" s="75"/>
      <c r="S27" s="75"/>
      <c r="T27" s="80"/>
      <c r="U27" s="80"/>
      <c r="V27" s="80"/>
      <c r="W27" s="80"/>
      <c r="X27" s="80"/>
      <c r="Y27" s="80"/>
      <c r="Z27" s="9">
        <f t="shared" si="0"/>
        <v>0</v>
      </c>
      <c r="AA27" s="9">
        <f t="shared" si="1"/>
        <v>0</v>
      </c>
      <c r="AB27" s="42"/>
      <c r="AC27" s="41"/>
      <c r="AD27" s="14"/>
      <c r="AE27" s="47"/>
      <c r="AF27" s="47"/>
      <c r="AG27" s="47"/>
      <c r="AH27" s="207"/>
      <c r="AI27" s="207"/>
      <c r="AJ27" s="207"/>
    </row>
    <row r="28" spans="1:36" s="6" customFormat="1" x14ac:dyDescent="0.35">
      <c r="A28" s="12">
        <v>25</v>
      </c>
      <c r="B28" s="88"/>
      <c r="C28" s="88"/>
      <c r="D28" s="91"/>
      <c r="E28" s="121"/>
      <c r="F28" s="63"/>
      <c r="G28" s="63"/>
      <c r="H28" s="69"/>
      <c r="I28" s="69"/>
      <c r="J28" s="69"/>
      <c r="K28" s="69"/>
      <c r="L28" s="69"/>
      <c r="M28" s="69"/>
      <c r="N28" s="69"/>
      <c r="O28" s="69"/>
      <c r="P28" s="75"/>
      <c r="Q28" s="75"/>
      <c r="R28" s="75"/>
      <c r="S28" s="75"/>
      <c r="T28" s="80"/>
      <c r="U28" s="80"/>
      <c r="V28" s="80"/>
      <c r="W28" s="80"/>
      <c r="X28" s="80"/>
      <c r="Y28" s="80"/>
      <c r="Z28" s="9">
        <f t="shared" si="0"/>
        <v>0</v>
      </c>
      <c r="AA28" s="9">
        <f t="shared" si="1"/>
        <v>0</v>
      </c>
      <c r="AB28" s="42"/>
      <c r="AC28" s="41"/>
      <c r="AD28" s="14"/>
      <c r="AE28" s="47"/>
      <c r="AF28" s="47"/>
      <c r="AG28" s="47"/>
      <c r="AH28" s="207"/>
      <c r="AI28" s="207"/>
      <c r="AJ28" s="207"/>
    </row>
    <row r="29" spans="1:36" s="6" customFormat="1" x14ac:dyDescent="0.35">
      <c r="A29" s="13">
        <v>26</v>
      </c>
      <c r="B29" s="88"/>
      <c r="C29" s="88"/>
      <c r="D29" s="91"/>
      <c r="E29" s="121"/>
      <c r="F29" s="63"/>
      <c r="G29" s="63"/>
      <c r="H29" s="69"/>
      <c r="I29" s="69"/>
      <c r="J29" s="69"/>
      <c r="K29" s="69"/>
      <c r="L29" s="69"/>
      <c r="M29" s="69"/>
      <c r="N29" s="69"/>
      <c r="O29" s="69"/>
      <c r="P29" s="75"/>
      <c r="Q29" s="75"/>
      <c r="R29" s="75"/>
      <c r="S29" s="75"/>
      <c r="T29" s="80"/>
      <c r="U29" s="80"/>
      <c r="V29" s="80"/>
      <c r="W29" s="80"/>
      <c r="X29" s="80"/>
      <c r="Y29" s="80"/>
      <c r="Z29" s="9">
        <f t="shared" si="0"/>
        <v>0</v>
      </c>
      <c r="AA29" s="9">
        <f t="shared" si="1"/>
        <v>0</v>
      </c>
      <c r="AB29" s="42"/>
      <c r="AC29" s="41"/>
      <c r="AD29" s="14"/>
      <c r="AE29" s="47"/>
      <c r="AF29" s="47"/>
      <c r="AG29" s="47"/>
      <c r="AH29" s="207"/>
      <c r="AI29" s="207"/>
      <c r="AJ29" s="207"/>
    </row>
    <row r="30" spans="1:36" s="6" customFormat="1" x14ac:dyDescent="0.35">
      <c r="A30" s="12">
        <v>27</v>
      </c>
      <c r="B30" s="88"/>
      <c r="C30" s="88"/>
      <c r="D30" s="91"/>
      <c r="E30" s="124"/>
      <c r="F30" s="63"/>
      <c r="G30" s="63"/>
      <c r="H30" s="69"/>
      <c r="I30" s="69"/>
      <c r="J30" s="69"/>
      <c r="K30" s="69"/>
      <c r="L30" s="69"/>
      <c r="M30" s="69"/>
      <c r="N30" s="69"/>
      <c r="O30" s="69"/>
      <c r="P30" s="75"/>
      <c r="Q30" s="75"/>
      <c r="R30" s="75"/>
      <c r="S30" s="75"/>
      <c r="T30" s="80"/>
      <c r="U30" s="80"/>
      <c r="V30" s="80"/>
      <c r="W30" s="80"/>
      <c r="X30" s="80"/>
      <c r="Y30" s="80"/>
      <c r="Z30" s="9">
        <f t="shared" si="0"/>
        <v>0</v>
      </c>
      <c r="AA30" s="9">
        <f t="shared" si="1"/>
        <v>0</v>
      </c>
      <c r="AB30" s="42"/>
      <c r="AC30" s="41"/>
      <c r="AD30" s="14"/>
      <c r="AE30" s="47"/>
      <c r="AF30" s="47"/>
      <c r="AG30" s="47"/>
      <c r="AH30" s="207"/>
      <c r="AI30" s="207"/>
      <c r="AJ30" s="207"/>
    </row>
    <row r="31" spans="1:36" s="6" customFormat="1" x14ac:dyDescent="0.35">
      <c r="A31" s="13">
        <v>28</v>
      </c>
      <c r="B31" s="88"/>
      <c r="C31" s="88"/>
      <c r="D31" s="91"/>
      <c r="E31" s="121"/>
      <c r="F31" s="63"/>
      <c r="G31" s="63"/>
      <c r="H31" s="69"/>
      <c r="I31" s="69"/>
      <c r="J31" s="69"/>
      <c r="K31" s="69"/>
      <c r="L31" s="69"/>
      <c r="M31" s="69"/>
      <c r="N31" s="69"/>
      <c r="O31" s="69"/>
      <c r="P31" s="75"/>
      <c r="Q31" s="75"/>
      <c r="R31" s="75"/>
      <c r="S31" s="75"/>
      <c r="T31" s="80"/>
      <c r="U31" s="80"/>
      <c r="V31" s="80"/>
      <c r="W31" s="80"/>
      <c r="X31" s="80"/>
      <c r="Y31" s="80"/>
      <c r="Z31" s="9">
        <f t="shared" si="0"/>
        <v>0</v>
      </c>
      <c r="AA31" s="9">
        <f t="shared" si="1"/>
        <v>0</v>
      </c>
      <c r="AB31" s="42"/>
      <c r="AC31" s="41"/>
      <c r="AD31" s="14"/>
      <c r="AE31" s="47"/>
      <c r="AF31" s="47"/>
      <c r="AG31" s="47"/>
      <c r="AH31" s="207"/>
      <c r="AI31" s="207"/>
      <c r="AJ31" s="207"/>
    </row>
    <row r="32" spans="1:36" s="6" customFormat="1" x14ac:dyDescent="0.35">
      <c r="A32" s="12">
        <v>29</v>
      </c>
      <c r="B32" s="88"/>
      <c r="C32" s="88"/>
      <c r="D32" s="125"/>
      <c r="E32" s="121"/>
      <c r="F32" s="63"/>
      <c r="G32" s="63"/>
      <c r="H32" s="69"/>
      <c r="I32" s="69"/>
      <c r="J32" s="69"/>
      <c r="K32" s="69"/>
      <c r="L32" s="69"/>
      <c r="M32" s="69"/>
      <c r="N32" s="69"/>
      <c r="O32" s="69"/>
      <c r="P32" s="75"/>
      <c r="Q32" s="75"/>
      <c r="R32" s="75"/>
      <c r="S32" s="75"/>
      <c r="T32" s="80"/>
      <c r="U32" s="80"/>
      <c r="V32" s="80"/>
      <c r="W32" s="80"/>
      <c r="X32" s="80"/>
      <c r="Y32" s="80"/>
      <c r="Z32" s="9">
        <f t="shared" si="0"/>
        <v>0</v>
      </c>
      <c r="AA32" s="9">
        <f t="shared" si="1"/>
        <v>0</v>
      </c>
      <c r="AB32" s="42"/>
      <c r="AC32" s="41"/>
      <c r="AD32" s="14"/>
      <c r="AE32" s="47"/>
      <c r="AF32" s="47"/>
      <c r="AG32" s="47"/>
      <c r="AH32" s="207"/>
      <c r="AI32" s="207"/>
      <c r="AJ32" s="207"/>
    </row>
    <row r="33" spans="1:36" s="6" customFormat="1" x14ac:dyDescent="0.35">
      <c r="A33" s="13">
        <v>30</v>
      </c>
      <c r="B33" s="88"/>
      <c r="C33" s="88"/>
      <c r="D33" s="125"/>
      <c r="E33" s="122"/>
      <c r="F33" s="63"/>
      <c r="G33" s="63"/>
      <c r="H33" s="69"/>
      <c r="I33" s="69"/>
      <c r="J33" s="69"/>
      <c r="K33" s="69"/>
      <c r="L33" s="69"/>
      <c r="M33" s="69"/>
      <c r="N33" s="69"/>
      <c r="O33" s="69"/>
      <c r="P33" s="75"/>
      <c r="Q33" s="75"/>
      <c r="R33" s="75"/>
      <c r="S33" s="75"/>
      <c r="T33" s="80"/>
      <c r="U33" s="80"/>
      <c r="V33" s="80"/>
      <c r="W33" s="80"/>
      <c r="X33" s="80"/>
      <c r="Y33" s="80"/>
      <c r="Z33" s="9">
        <f t="shared" si="0"/>
        <v>0</v>
      </c>
      <c r="AA33" s="9">
        <f t="shared" si="1"/>
        <v>0</v>
      </c>
      <c r="AB33" s="42"/>
      <c r="AC33" s="41"/>
      <c r="AD33" s="14"/>
      <c r="AE33" s="47"/>
      <c r="AF33" s="47"/>
      <c r="AG33" s="47"/>
      <c r="AH33" s="207"/>
      <c r="AI33" s="207"/>
      <c r="AJ33" s="207"/>
    </row>
    <row r="34" spans="1:36" s="6" customFormat="1" x14ac:dyDescent="0.35">
      <c r="A34" s="12">
        <v>31</v>
      </c>
      <c r="B34" s="88"/>
      <c r="C34" s="88"/>
      <c r="D34" s="125"/>
      <c r="E34" s="122"/>
      <c r="F34" s="63"/>
      <c r="G34" s="63"/>
      <c r="H34" s="69"/>
      <c r="I34" s="69"/>
      <c r="J34" s="69"/>
      <c r="K34" s="69"/>
      <c r="L34" s="69"/>
      <c r="M34" s="69"/>
      <c r="N34" s="69"/>
      <c r="O34" s="69"/>
      <c r="P34" s="75"/>
      <c r="Q34" s="75"/>
      <c r="R34" s="75"/>
      <c r="S34" s="75"/>
      <c r="T34" s="80"/>
      <c r="U34" s="80"/>
      <c r="V34" s="80"/>
      <c r="W34" s="80"/>
      <c r="X34" s="80"/>
      <c r="Y34" s="80"/>
      <c r="Z34" s="9">
        <f t="shared" si="0"/>
        <v>0</v>
      </c>
      <c r="AA34" s="9">
        <f t="shared" si="1"/>
        <v>0</v>
      </c>
      <c r="AB34" s="42"/>
      <c r="AC34" s="41"/>
      <c r="AD34" s="14"/>
      <c r="AE34" s="47"/>
      <c r="AF34" s="47"/>
      <c r="AG34" s="47"/>
      <c r="AH34" s="207"/>
      <c r="AI34" s="207"/>
      <c r="AJ34" s="207"/>
    </row>
    <row r="35" spans="1:36" s="6" customFormat="1" x14ac:dyDescent="0.35">
      <c r="A35" s="13">
        <v>32</v>
      </c>
      <c r="B35" s="88"/>
      <c r="C35" s="88"/>
      <c r="D35" s="125"/>
      <c r="E35" s="126"/>
      <c r="F35" s="63"/>
      <c r="G35" s="63"/>
      <c r="H35" s="69"/>
      <c r="I35" s="69"/>
      <c r="J35" s="69"/>
      <c r="K35" s="69"/>
      <c r="L35" s="69"/>
      <c r="M35" s="69"/>
      <c r="N35" s="69"/>
      <c r="O35" s="69"/>
      <c r="P35" s="75"/>
      <c r="Q35" s="75"/>
      <c r="R35" s="75"/>
      <c r="S35" s="75"/>
      <c r="T35" s="80"/>
      <c r="U35" s="80"/>
      <c r="V35" s="80"/>
      <c r="W35" s="80"/>
      <c r="X35" s="80"/>
      <c r="Y35" s="80"/>
      <c r="Z35" s="9">
        <f t="shared" si="0"/>
        <v>0</v>
      </c>
      <c r="AA35" s="9">
        <f t="shared" si="1"/>
        <v>0</v>
      </c>
      <c r="AB35" s="42"/>
      <c r="AC35" s="41"/>
      <c r="AD35" s="14"/>
      <c r="AE35" s="47"/>
      <c r="AF35" s="47"/>
      <c r="AG35" s="47"/>
      <c r="AH35" s="207"/>
      <c r="AI35" s="207"/>
      <c r="AJ35" s="207"/>
    </row>
    <row r="36" spans="1:36" s="6" customFormat="1" x14ac:dyDescent="0.35">
      <c r="A36" s="12">
        <v>33</v>
      </c>
      <c r="B36" s="88"/>
      <c r="C36" s="88"/>
      <c r="D36" s="125"/>
      <c r="E36" s="126"/>
      <c r="F36" s="63"/>
      <c r="G36" s="63"/>
      <c r="H36" s="69"/>
      <c r="I36" s="69"/>
      <c r="J36" s="69"/>
      <c r="K36" s="69"/>
      <c r="L36" s="69"/>
      <c r="M36" s="69"/>
      <c r="N36" s="69"/>
      <c r="O36" s="69"/>
      <c r="P36" s="75"/>
      <c r="Q36" s="75"/>
      <c r="R36" s="75"/>
      <c r="S36" s="75"/>
      <c r="T36" s="80"/>
      <c r="U36" s="80"/>
      <c r="V36" s="80"/>
      <c r="W36" s="80"/>
      <c r="X36" s="80"/>
      <c r="Y36" s="80"/>
      <c r="Z36" s="9">
        <f t="shared" si="0"/>
        <v>0</v>
      </c>
      <c r="AA36" s="9">
        <f t="shared" si="1"/>
        <v>0</v>
      </c>
      <c r="AB36" s="42"/>
      <c r="AC36" s="41"/>
      <c r="AD36" s="14"/>
      <c r="AE36" s="47"/>
      <c r="AF36" s="47"/>
      <c r="AG36" s="47"/>
      <c r="AH36" s="207"/>
      <c r="AI36" s="207"/>
      <c r="AJ36" s="207"/>
    </row>
    <row r="37" spans="1:36" s="6" customFormat="1" x14ac:dyDescent="0.35">
      <c r="A37" s="13">
        <v>34</v>
      </c>
      <c r="B37" s="88"/>
      <c r="C37" s="88"/>
      <c r="D37" s="91"/>
      <c r="E37" s="122"/>
      <c r="F37" s="63"/>
      <c r="G37" s="63"/>
      <c r="H37" s="69"/>
      <c r="I37" s="69"/>
      <c r="J37" s="69"/>
      <c r="K37" s="69"/>
      <c r="L37" s="69"/>
      <c r="M37" s="69"/>
      <c r="N37" s="69"/>
      <c r="O37" s="69"/>
      <c r="P37" s="75"/>
      <c r="Q37" s="75"/>
      <c r="R37" s="75"/>
      <c r="S37" s="75"/>
      <c r="T37" s="80"/>
      <c r="U37" s="80"/>
      <c r="V37" s="80"/>
      <c r="W37" s="80"/>
      <c r="X37" s="80"/>
      <c r="Y37" s="80"/>
      <c r="Z37" s="9">
        <f t="shared" si="0"/>
        <v>0</v>
      </c>
      <c r="AA37" s="9">
        <f t="shared" si="1"/>
        <v>0</v>
      </c>
      <c r="AB37" s="42"/>
      <c r="AC37" s="41"/>
      <c r="AD37" s="14"/>
      <c r="AE37" s="47"/>
      <c r="AF37" s="47"/>
      <c r="AG37" s="47"/>
      <c r="AH37" s="207"/>
      <c r="AI37" s="207"/>
      <c r="AJ37" s="207"/>
    </row>
    <row r="38" spans="1:36" s="6" customFormat="1" x14ac:dyDescent="0.35">
      <c r="A38" s="12">
        <v>35</v>
      </c>
      <c r="B38" s="88"/>
      <c r="C38" s="88"/>
      <c r="D38" s="91"/>
      <c r="E38" s="122"/>
      <c r="F38" s="63"/>
      <c r="G38" s="63"/>
      <c r="H38" s="69"/>
      <c r="I38" s="69"/>
      <c r="J38" s="69"/>
      <c r="K38" s="69"/>
      <c r="L38" s="69"/>
      <c r="M38" s="69"/>
      <c r="N38" s="69"/>
      <c r="O38" s="69"/>
      <c r="P38" s="75"/>
      <c r="Q38" s="75"/>
      <c r="R38" s="75"/>
      <c r="S38" s="75"/>
      <c r="T38" s="80"/>
      <c r="U38" s="80"/>
      <c r="V38" s="80"/>
      <c r="W38" s="80"/>
      <c r="X38" s="80"/>
      <c r="Y38" s="80"/>
      <c r="Z38" s="9">
        <f t="shared" si="0"/>
        <v>0</v>
      </c>
      <c r="AA38" s="9">
        <f t="shared" si="1"/>
        <v>0</v>
      </c>
      <c r="AB38" s="42"/>
      <c r="AC38" s="41"/>
      <c r="AD38" s="14"/>
      <c r="AE38" s="47"/>
      <c r="AF38" s="47"/>
      <c r="AG38" s="47"/>
      <c r="AH38" s="207"/>
      <c r="AI38" s="207"/>
      <c r="AJ38" s="207"/>
    </row>
    <row r="39" spans="1:36" s="6" customFormat="1" x14ac:dyDescent="0.35">
      <c r="A39" s="13">
        <v>36</v>
      </c>
      <c r="B39" s="88"/>
      <c r="C39" s="88"/>
      <c r="D39" s="91"/>
      <c r="E39" s="121"/>
      <c r="F39" s="63"/>
      <c r="G39" s="63"/>
      <c r="H39" s="69"/>
      <c r="I39" s="69"/>
      <c r="J39" s="69"/>
      <c r="K39" s="69"/>
      <c r="L39" s="69"/>
      <c r="M39" s="69"/>
      <c r="N39" s="69"/>
      <c r="O39" s="69"/>
      <c r="P39" s="75"/>
      <c r="Q39" s="75"/>
      <c r="R39" s="75"/>
      <c r="S39" s="75"/>
      <c r="T39" s="80"/>
      <c r="U39" s="80"/>
      <c r="V39" s="80"/>
      <c r="W39" s="80"/>
      <c r="X39" s="80"/>
      <c r="Y39" s="80"/>
      <c r="Z39" s="9">
        <f t="shared" si="0"/>
        <v>0</v>
      </c>
      <c r="AA39" s="9">
        <f t="shared" si="1"/>
        <v>0</v>
      </c>
      <c r="AB39" s="42"/>
      <c r="AC39" s="41"/>
      <c r="AD39" s="14"/>
      <c r="AE39" s="47"/>
      <c r="AF39" s="47"/>
      <c r="AG39" s="47"/>
      <c r="AH39" s="207"/>
      <c r="AI39" s="207"/>
      <c r="AJ39" s="207"/>
    </row>
    <row r="40" spans="1:36" s="6" customFormat="1" x14ac:dyDescent="0.35">
      <c r="A40" s="12">
        <v>37</v>
      </c>
      <c r="B40" s="88"/>
      <c r="C40" s="88"/>
      <c r="D40" s="91"/>
      <c r="E40" s="122"/>
      <c r="F40" s="63"/>
      <c r="G40" s="63"/>
      <c r="H40" s="69"/>
      <c r="I40" s="69"/>
      <c r="J40" s="69"/>
      <c r="K40" s="69"/>
      <c r="L40" s="69"/>
      <c r="M40" s="69"/>
      <c r="N40" s="69"/>
      <c r="O40" s="69"/>
      <c r="P40" s="75"/>
      <c r="Q40" s="75"/>
      <c r="R40" s="75"/>
      <c r="S40" s="75"/>
      <c r="T40" s="80"/>
      <c r="U40" s="80"/>
      <c r="V40" s="80"/>
      <c r="W40" s="80"/>
      <c r="X40" s="80"/>
      <c r="Y40" s="80"/>
      <c r="Z40" s="9">
        <f t="shared" si="0"/>
        <v>0</v>
      </c>
      <c r="AA40" s="9">
        <f t="shared" si="1"/>
        <v>0</v>
      </c>
      <c r="AB40" s="42"/>
      <c r="AC40" s="41"/>
      <c r="AD40" s="14"/>
      <c r="AE40" s="47"/>
      <c r="AF40" s="47"/>
      <c r="AG40" s="47"/>
      <c r="AH40" s="207"/>
      <c r="AI40" s="207"/>
      <c r="AJ40" s="207"/>
    </row>
    <row r="41" spans="1:36" s="6" customFormat="1" x14ac:dyDescent="0.35">
      <c r="A41" s="13">
        <v>38</v>
      </c>
      <c r="B41" s="88"/>
      <c r="C41" s="88"/>
      <c r="D41" s="91"/>
      <c r="E41" s="122"/>
      <c r="F41" s="63"/>
      <c r="G41" s="63"/>
      <c r="H41" s="69"/>
      <c r="I41" s="69"/>
      <c r="J41" s="69"/>
      <c r="K41" s="69"/>
      <c r="L41" s="69"/>
      <c r="M41" s="69"/>
      <c r="N41" s="69"/>
      <c r="O41" s="69"/>
      <c r="P41" s="75"/>
      <c r="Q41" s="75"/>
      <c r="R41" s="75"/>
      <c r="S41" s="75"/>
      <c r="T41" s="80"/>
      <c r="U41" s="80"/>
      <c r="V41" s="80"/>
      <c r="W41" s="80"/>
      <c r="X41" s="80"/>
      <c r="Y41" s="80"/>
      <c r="Z41" s="9">
        <f t="shared" si="0"/>
        <v>0</v>
      </c>
      <c r="AA41" s="9">
        <f t="shared" si="1"/>
        <v>0</v>
      </c>
      <c r="AB41" s="42"/>
      <c r="AC41" s="41"/>
      <c r="AD41" s="14"/>
      <c r="AE41" s="47"/>
      <c r="AF41" s="47"/>
      <c r="AG41" s="47"/>
      <c r="AH41" s="207"/>
      <c r="AI41" s="207"/>
      <c r="AJ41" s="207"/>
    </row>
    <row r="42" spans="1:36" s="6" customFormat="1" x14ac:dyDescent="0.35">
      <c r="A42" s="12">
        <v>39</v>
      </c>
      <c r="B42" s="88"/>
      <c r="C42" s="88"/>
      <c r="D42" s="91"/>
      <c r="E42" s="122"/>
      <c r="F42" s="63"/>
      <c r="G42" s="63"/>
      <c r="H42" s="69"/>
      <c r="I42" s="69"/>
      <c r="J42" s="69"/>
      <c r="K42" s="69"/>
      <c r="L42" s="69"/>
      <c r="M42" s="69"/>
      <c r="N42" s="69"/>
      <c r="O42" s="69"/>
      <c r="P42" s="75"/>
      <c r="Q42" s="75"/>
      <c r="R42" s="75"/>
      <c r="S42" s="75"/>
      <c r="T42" s="80"/>
      <c r="U42" s="80"/>
      <c r="V42" s="80"/>
      <c r="W42" s="80"/>
      <c r="X42" s="80"/>
      <c r="Y42" s="80"/>
      <c r="Z42" s="9">
        <f t="shared" si="0"/>
        <v>0</v>
      </c>
      <c r="AA42" s="9">
        <f t="shared" si="1"/>
        <v>0</v>
      </c>
      <c r="AB42" s="42"/>
      <c r="AC42" s="41"/>
      <c r="AD42" s="14"/>
      <c r="AE42" s="47"/>
      <c r="AF42" s="47"/>
      <c r="AG42" s="47"/>
      <c r="AH42" s="207"/>
      <c r="AI42" s="207"/>
      <c r="AJ42" s="207"/>
    </row>
    <row r="43" spans="1:36" s="6" customFormat="1" x14ac:dyDescent="0.35">
      <c r="A43" s="13">
        <v>40</v>
      </c>
      <c r="B43" s="88"/>
      <c r="C43" s="88"/>
      <c r="D43" s="91"/>
      <c r="E43" s="122"/>
      <c r="F43" s="63"/>
      <c r="G43" s="63"/>
      <c r="H43" s="69"/>
      <c r="I43" s="69"/>
      <c r="J43" s="69"/>
      <c r="K43" s="69"/>
      <c r="L43" s="69"/>
      <c r="M43" s="69"/>
      <c r="N43" s="69"/>
      <c r="O43" s="69"/>
      <c r="P43" s="75"/>
      <c r="Q43" s="75"/>
      <c r="R43" s="75"/>
      <c r="S43" s="75"/>
      <c r="T43" s="80"/>
      <c r="U43" s="80"/>
      <c r="V43" s="80"/>
      <c r="W43" s="80"/>
      <c r="X43" s="80"/>
      <c r="Y43" s="80"/>
      <c r="Z43" s="9">
        <f t="shared" si="0"/>
        <v>0</v>
      </c>
      <c r="AA43" s="9">
        <f t="shared" si="1"/>
        <v>0</v>
      </c>
      <c r="AB43" s="42"/>
      <c r="AC43" s="41"/>
      <c r="AD43" s="14"/>
      <c r="AE43" s="47"/>
      <c r="AF43" s="47"/>
      <c r="AG43" s="47"/>
      <c r="AH43" s="207"/>
      <c r="AI43" s="207"/>
      <c r="AJ43" s="207"/>
    </row>
    <row r="44" spans="1:36" s="6" customFormat="1" x14ac:dyDescent="0.35">
      <c r="A44" s="12">
        <v>41</v>
      </c>
      <c r="B44" s="88"/>
      <c r="C44" s="88"/>
      <c r="D44" s="91"/>
      <c r="E44" s="126"/>
      <c r="F44" s="63"/>
      <c r="G44" s="63"/>
      <c r="H44" s="69"/>
      <c r="I44" s="69"/>
      <c r="J44" s="69"/>
      <c r="K44" s="69"/>
      <c r="L44" s="69"/>
      <c r="M44" s="69"/>
      <c r="N44" s="69"/>
      <c r="O44" s="69"/>
      <c r="P44" s="75"/>
      <c r="Q44" s="75"/>
      <c r="R44" s="75"/>
      <c r="S44" s="75"/>
      <c r="T44" s="80"/>
      <c r="U44" s="80"/>
      <c r="V44" s="80"/>
      <c r="W44" s="80"/>
      <c r="X44" s="80"/>
      <c r="Y44" s="80"/>
      <c r="Z44" s="9">
        <f t="shared" si="0"/>
        <v>0</v>
      </c>
      <c r="AA44" s="9">
        <f t="shared" si="1"/>
        <v>0</v>
      </c>
      <c r="AB44" s="42"/>
      <c r="AC44" s="41"/>
      <c r="AD44" s="14"/>
      <c r="AE44" s="47"/>
      <c r="AF44" s="47"/>
      <c r="AG44" s="47"/>
      <c r="AH44" s="207"/>
      <c r="AI44" s="207"/>
      <c r="AJ44" s="207"/>
    </row>
    <row r="45" spans="1:36" s="6" customFormat="1" x14ac:dyDescent="0.35">
      <c r="A45" s="13">
        <v>42</v>
      </c>
      <c r="B45" s="88"/>
      <c r="C45" s="88"/>
      <c r="D45" s="91"/>
      <c r="E45" s="122"/>
      <c r="F45" s="63"/>
      <c r="G45" s="63"/>
      <c r="H45" s="69"/>
      <c r="I45" s="69"/>
      <c r="J45" s="69"/>
      <c r="K45" s="69"/>
      <c r="L45" s="69"/>
      <c r="M45" s="69"/>
      <c r="N45" s="69"/>
      <c r="O45" s="69"/>
      <c r="P45" s="75"/>
      <c r="Q45" s="75"/>
      <c r="R45" s="75"/>
      <c r="S45" s="75"/>
      <c r="T45" s="80"/>
      <c r="U45" s="80"/>
      <c r="V45" s="80"/>
      <c r="W45" s="80"/>
      <c r="X45" s="80"/>
      <c r="Y45" s="80"/>
      <c r="Z45" s="9">
        <f t="shared" si="0"/>
        <v>0</v>
      </c>
      <c r="AA45" s="9">
        <f t="shared" si="1"/>
        <v>0</v>
      </c>
      <c r="AB45" s="42"/>
      <c r="AC45" s="41"/>
      <c r="AD45" s="14"/>
      <c r="AE45" s="47"/>
      <c r="AF45" s="47"/>
      <c r="AG45" s="47"/>
      <c r="AH45" s="207"/>
      <c r="AI45" s="207"/>
      <c r="AJ45" s="207"/>
    </row>
    <row r="46" spans="1:36" s="6" customFormat="1" x14ac:dyDescent="0.35">
      <c r="A46" s="12">
        <v>43</v>
      </c>
      <c r="B46" s="88"/>
      <c r="C46" s="88"/>
      <c r="D46" s="91"/>
      <c r="E46" s="122"/>
      <c r="F46" s="63"/>
      <c r="G46" s="63"/>
      <c r="H46" s="69"/>
      <c r="I46" s="69"/>
      <c r="J46" s="69"/>
      <c r="K46" s="69"/>
      <c r="L46" s="69"/>
      <c r="M46" s="69"/>
      <c r="N46" s="69"/>
      <c r="O46" s="69"/>
      <c r="P46" s="75"/>
      <c r="Q46" s="75"/>
      <c r="R46" s="75"/>
      <c r="S46" s="75"/>
      <c r="T46" s="80"/>
      <c r="U46" s="80"/>
      <c r="V46" s="80"/>
      <c r="W46" s="80"/>
      <c r="X46" s="80"/>
      <c r="Y46" s="80"/>
      <c r="Z46" s="9">
        <f t="shared" si="0"/>
        <v>0</v>
      </c>
      <c r="AA46" s="9">
        <f t="shared" si="1"/>
        <v>0</v>
      </c>
      <c r="AB46" s="42"/>
      <c r="AC46" s="41"/>
      <c r="AD46" s="14"/>
      <c r="AE46" s="47"/>
      <c r="AF46" s="47"/>
      <c r="AG46" s="47"/>
      <c r="AH46" s="207"/>
      <c r="AI46" s="207"/>
      <c r="AJ46" s="207"/>
    </row>
    <row r="47" spans="1:36" s="6" customFormat="1" x14ac:dyDescent="0.35">
      <c r="A47" s="13">
        <v>44</v>
      </c>
      <c r="B47" s="88"/>
      <c r="C47" s="88"/>
      <c r="D47" s="91"/>
      <c r="E47" s="122"/>
      <c r="F47" s="63"/>
      <c r="G47" s="63"/>
      <c r="H47" s="69"/>
      <c r="I47" s="69"/>
      <c r="J47" s="69"/>
      <c r="K47" s="69"/>
      <c r="L47" s="69"/>
      <c r="M47" s="69"/>
      <c r="N47" s="69"/>
      <c r="O47" s="69"/>
      <c r="P47" s="75"/>
      <c r="Q47" s="75"/>
      <c r="R47" s="75"/>
      <c r="S47" s="75"/>
      <c r="T47" s="80"/>
      <c r="U47" s="80"/>
      <c r="V47" s="80"/>
      <c r="W47" s="80"/>
      <c r="X47" s="80"/>
      <c r="Y47" s="80"/>
      <c r="Z47" s="9">
        <f t="shared" si="0"/>
        <v>0</v>
      </c>
      <c r="AA47" s="9">
        <f t="shared" si="1"/>
        <v>0</v>
      </c>
      <c r="AB47" s="42"/>
      <c r="AC47" s="41"/>
      <c r="AD47" s="14"/>
      <c r="AE47" s="47"/>
      <c r="AF47" s="47"/>
      <c r="AG47" s="47"/>
      <c r="AH47" s="207"/>
      <c r="AI47" s="207"/>
      <c r="AJ47" s="207"/>
    </row>
    <row r="48" spans="1:36" s="6" customFormat="1" x14ac:dyDescent="0.35">
      <c r="A48" s="12">
        <v>45</v>
      </c>
      <c r="B48" s="88"/>
      <c r="C48" s="88"/>
      <c r="D48" s="91"/>
      <c r="E48" s="121"/>
      <c r="F48" s="63"/>
      <c r="G48" s="63"/>
      <c r="H48" s="69"/>
      <c r="I48" s="69"/>
      <c r="J48" s="69"/>
      <c r="K48" s="69"/>
      <c r="L48" s="69"/>
      <c r="M48" s="69"/>
      <c r="N48" s="69"/>
      <c r="O48" s="69"/>
      <c r="P48" s="75"/>
      <c r="Q48" s="75"/>
      <c r="R48" s="75"/>
      <c r="S48" s="75"/>
      <c r="T48" s="80"/>
      <c r="U48" s="80"/>
      <c r="V48" s="80"/>
      <c r="W48" s="80"/>
      <c r="X48" s="80"/>
      <c r="Y48" s="80"/>
      <c r="Z48" s="9">
        <f t="shared" si="0"/>
        <v>0</v>
      </c>
      <c r="AA48" s="9">
        <f t="shared" si="1"/>
        <v>0</v>
      </c>
      <c r="AB48" s="42"/>
      <c r="AC48" s="41"/>
      <c r="AD48" s="14"/>
      <c r="AE48" s="47"/>
      <c r="AF48" s="47"/>
      <c r="AG48" s="47"/>
      <c r="AH48" s="207"/>
      <c r="AI48" s="207"/>
      <c r="AJ48" s="207"/>
    </row>
    <row r="49" spans="1:36" s="6" customFormat="1" x14ac:dyDescent="0.35">
      <c r="A49" s="13">
        <v>46</v>
      </c>
      <c r="B49" s="88"/>
      <c r="C49" s="88"/>
      <c r="D49" s="91"/>
      <c r="E49" s="126"/>
      <c r="F49" s="63"/>
      <c r="G49" s="63"/>
      <c r="H49" s="69"/>
      <c r="I49" s="69"/>
      <c r="J49" s="69"/>
      <c r="K49" s="69"/>
      <c r="L49" s="69"/>
      <c r="M49" s="69"/>
      <c r="N49" s="69"/>
      <c r="O49" s="69"/>
      <c r="P49" s="75"/>
      <c r="Q49" s="75"/>
      <c r="R49" s="75"/>
      <c r="S49" s="75"/>
      <c r="T49" s="80"/>
      <c r="U49" s="80"/>
      <c r="V49" s="80"/>
      <c r="W49" s="80"/>
      <c r="X49" s="80"/>
      <c r="Y49" s="80"/>
      <c r="Z49" s="9">
        <f t="shared" si="0"/>
        <v>0</v>
      </c>
      <c r="AA49" s="9">
        <f t="shared" si="1"/>
        <v>0</v>
      </c>
      <c r="AB49" s="42"/>
      <c r="AC49" s="41"/>
      <c r="AD49" s="14"/>
      <c r="AE49" s="47"/>
      <c r="AF49" s="47"/>
      <c r="AG49" s="47"/>
      <c r="AH49" s="207"/>
      <c r="AI49" s="207"/>
      <c r="AJ49" s="207"/>
    </row>
    <row r="50" spans="1:36" x14ac:dyDescent="0.2">
      <c r="A50" s="252" t="s">
        <v>21</v>
      </c>
      <c r="B50" s="253"/>
      <c r="C50" s="253"/>
      <c r="D50" s="253"/>
      <c r="E50" s="254"/>
      <c r="F50" s="66">
        <f>AVERAGE(F4:F49)</f>
        <v>5</v>
      </c>
      <c r="G50" s="66">
        <f t="shared" ref="G50:Y50" si="2">AVERAGE(G4:G49)</f>
        <v>5</v>
      </c>
      <c r="H50" s="72">
        <f t="shared" si="2"/>
        <v>5</v>
      </c>
      <c r="I50" s="72">
        <f t="shared" si="2"/>
        <v>5</v>
      </c>
      <c r="J50" s="72">
        <f t="shared" si="2"/>
        <v>5</v>
      </c>
      <c r="K50" s="72">
        <f t="shared" si="2"/>
        <v>5</v>
      </c>
      <c r="L50" s="72">
        <f t="shared" si="2"/>
        <v>5</v>
      </c>
      <c r="M50" s="72">
        <f t="shared" si="2"/>
        <v>5</v>
      </c>
      <c r="N50" s="72">
        <f t="shared" si="2"/>
        <v>5</v>
      </c>
      <c r="O50" s="72">
        <f t="shared" si="2"/>
        <v>5</v>
      </c>
      <c r="P50" s="18">
        <f t="shared" si="2"/>
        <v>5</v>
      </c>
      <c r="Q50" s="18">
        <f t="shared" si="2"/>
        <v>5</v>
      </c>
      <c r="R50" s="18">
        <f t="shared" si="2"/>
        <v>5</v>
      </c>
      <c r="S50" s="18">
        <f t="shared" si="2"/>
        <v>5</v>
      </c>
      <c r="T50" s="83">
        <f t="shared" si="2"/>
        <v>5</v>
      </c>
      <c r="U50" s="83">
        <f t="shared" si="2"/>
        <v>5</v>
      </c>
      <c r="V50" s="83">
        <f t="shared" si="2"/>
        <v>5</v>
      </c>
      <c r="W50" s="83">
        <f t="shared" si="2"/>
        <v>5</v>
      </c>
      <c r="X50" s="83">
        <f>AVERAGE(X4:X49)</f>
        <v>5</v>
      </c>
      <c r="Y50" s="83">
        <f t="shared" si="2"/>
        <v>5</v>
      </c>
      <c r="Z50" s="255"/>
      <c r="AA50" s="255">
        <f>AVERAGE(AA4:AA49)</f>
        <v>1.0869565217391304</v>
      </c>
      <c r="AB50" s="20">
        <f>SUM(AB4:AB49)</f>
        <v>0</v>
      </c>
      <c r="AC50" s="25">
        <f>SUM(AC4:AC49)</f>
        <v>0</v>
      </c>
      <c r="AD50" s="1">
        <f>SUM(AD4:AD49)</f>
        <v>0</v>
      </c>
      <c r="AE50" s="28"/>
      <c r="AF50" s="28"/>
      <c r="AG50" s="43"/>
      <c r="AH50" s="43"/>
      <c r="AI50" s="43"/>
      <c r="AJ50" s="28"/>
    </row>
    <row r="51" spans="1:36" x14ac:dyDescent="0.2">
      <c r="A51" s="252" t="s">
        <v>22</v>
      </c>
      <c r="B51" s="253"/>
      <c r="C51" s="253"/>
      <c r="D51" s="253"/>
      <c r="E51" s="254"/>
      <c r="F51" s="16" t="e">
        <f>STDEV(F4:F49)</f>
        <v>#DIV/0!</v>
      </c>
      <c r="G51" s="16" t="e">
        <f t="shared" ref="G51:Y51" si="3">STDEV(G4:G49)</f>
        <v>#DIV/0!</v>
      </c>
      <c r="H51" s="17" t="e">
        <f t="shared" si="3"/>
        <v>#DIV/0!</v>
      </c>
      <c r="I51" s="17" t="e">
        <f t="shared" si="3"/>
        <v>#DIV/0!</v>
      </c>
      <c r="J51" s="17" t="e">
        <f t="shared" si="3"/>
        <v>#DIV/0!</v>
      </c>
      <c r="K51" s="17" t="e">
        <f t="shared" si="3"/>
        <v>#DIV/0!</v>
      </c>
      <c r="L51" s="17" t="e">
        <f t="shared" si="3"/>
        <v>#DIV/0!</v>
      </c>
      <c r="M51" s="17" t="e">
        <f t="shared" si="3"/>
        <v>#DIV/0!</v>
      </c>
      <c r="N51" s="17" t="e">
        <f t="shared" si="3"/>
        <v>#DIV/0!</v>
      </c>
      <c r="O51" s="17" t="e">
        <f t="shared" si="3"/>
        <v>#DIV/0!</v>
      </c>
      <c r="P51" s="19" t="e">
        <f t="shared" si="3"/>
        <v>#DIV/0!</v>
      </c>
      <c r="Q51" s="19" t="e">
        <f t="shared" si="3"/>
        <v>#DIV/0!</v>
      </c>
      <c r="R51" s="19" t="e">
        <f t="shared" si="3"/>
        <v>#DIV/0!</v>
      </c>
      <c r="S51" s="19" t="e">
        <f t="shared" si="3"/>
        <v>#DIV/0!</v>
      </c>
      <c r="T51" s="84" t="e">
        <f t="shared" si="3"/>
        <v>#DIV/0!</v>
      </c>
      <c r="U51" s="84" t="e">
        <f t="shared" si="3"/>
        <v>#DIV/0!</v>
      </c>
      <c r="V51" s="84" t="e">
        <f t="shared" si="3"/>
        <v>#DIV/0!</v>
      </c>
      <c r="W51" s="84" t="e">
        <f t="shared" si="3"/>
        <v>#DIV/0!</v>
      </c>
      <c r="X51" s="84" t="e">
        <f t="shared" si="3"/>
        <v>#DIV/0!</v>
      </c>
      <c r="Y51" s="84" t="e">
        <f t="shared" si="3"/>
        <v>#DIV/0!</v>
      </c>
      <c r="Z51" s="255"/>
      <c r="AA51" s="255"/>
      <c r="AB51" s="20" t="e">
        <f>STDEV(AB4:AB49)</f>
        <v>#DIV/0!</v>
      </c>
      <c r="AC51" s="25" t="e">
        <f>STDEV(AC4:AC49)</f>
        <v>#DIV/0!</v>
      </c>
      <c r="AD51" s="1" t="e">
        <f>STDEV(AD4:AD49)</f>
        <v>#DIV/0!</v>
      </c>
      <c r="AE51" s="28"/>
      <c r="AF51" s="28"/>
      <c r="AG51" s="43"/>
      <c r="AH51" s="43"/>
      <c r="AI51" s="43"/>
      <c r="AJ51" s="28"/>
    </row>
    <row r="52" spans="1:36" x14ac:dyDescent="0.2">
      <c r="A52" s="252" t="s">
        <v>23</v>
      </c>
      <c r="B52" s="253"/>
      <c r="C52" s="253"/>
      <c r="D52" s="253"/>
      <c r="E52" s="254"/>
      <c r="F52" s="16">
        <f>F50*100/5</f>
        <v>100</v>
      </c>
      <c r="G52" s="16">
        <f>G50*100/5</f>
        <v>100</v>
      </c>
      <c r="H52" s="17">
        <f>H50*100/5</f>
        <v>100</v>
      </c>
      <c r="I52" s="17">
        <f t="shared" ref="I52:O52" si="4">I50*100/5</f>
        <v>100</v>
      </c>
      <c r="J52" s="17">
        <f t="shared" si="4"/>
        <v>100</v>
      </c>
      <c r="K52" s="17">
        <f t="shared" si="4"/>
        <v>100</v>
      </c>
      <c r="L52" s="17">
        <f t="shared" si="4"/>
        <v>100</v>
      </c>
      <c r="M52" s="17">
        <f t="shared" si="4"/>
        <v>100</v>
      </c>
      <c r="N52" s="17">
        <f t="shared" si="4"/>
        <v>100</v>
      </c>
      <c r="O52" s="17">
        <f t="shared" si="4"/>
        <v>100</v>
      </c>
      <c r="P52" s="19">
        <f>P50*100/5</f>
        <v>100</v>
      </c>
      <c r="Q52" s="19">
        <f t="shared" ref="Q52:S52" si="5">Q50*100/5</f>
        <v>100</v>
      </c>
      <c r="R52" s="19">
        <f t="shared" si="5"/>
        <v>100</v>
      </c>
      <c r="S52" s="19">
        <f t="shared" si="5"/>
        <v>100</v>
      </c>
      <c r="T52" s="84">
        <f>T50*100/5</f>
        <v>100</v>
      </c>
      <c r="U52" s="84">
        <f t="shared" ref="U52:Y52" si="6">U50*100/5</f>
        <v>100</v>
      </c>
      <c r="V52" s="84">
        <f t="shared" si="6"/>
        <v>100</v>
      </c>
      <c r="W52" s="84">
        <f t="shared" si="6"/>
        <v>100</v>
      </c>
      <c r="X52" s="84">
        <f t="shared" si="6"/>
        <v>100</v>
      </c>
      <c r="Y52" s="84">
        <f t="shared" si="6"/>
        <v>100</v>
      </c>
      <c r="Z52" s="255"/>
      <c r="AA52" s="255"/>
      <c r="AB52" s="20">
        <f>AB50*100/46</f>
        <v>0</v>
      </c>
      <c r="AC52" s="25">
        <f>AC50*100/46</f>
        <v>0</v>
      </c>
      <c r="AD52" s="1">
        <f>AD50*100/46</f>
        <v>0</v>
      </c>
      <c r="AE52" s="28"/>
      <c r="AF52" s="28"/>
      <c r="AG52" s="43"/>
      <c r="AH52" s="43"/>
      <c r="AI52" s="43"/>
      <c r="AJ52" s="28"/>
    </row>
    <row r="53" spans="1:36" x14ac:dyDescent="0.2">
      <c r="AB53" s="244" t="s">
        <v>38</v>
      </c>
      <c r="AC53" s="244"/>
      <c r="AD53" s="244"/>
    </row>
    <row r="56" spans="1:36" x14ac:dyDescent="0.2">
      <c r="B56" s="112" t="s">
        <v>34</v>
      </c>
    </row>
    <row r="57" spans="1:36" x14ac:dyDescent="0.2">
      <c r="B57" s="112" t="s">
        <v>40</v>
      </c>
    </row>
    <row r="58" spans="1:36" x14ac:dyDescent="0.2">
      <c r="B58" s="112" t="s">
        <v>35</v>
      </c>
    </row>
  </sheetData>
  <mergeCells count="17">
    <mergeCell ref="A1:A3"/>
    <mergeCell ref="B1:B3"/>
    <mergeCell ref="C1:C3"/>
    <mergeCell ref="D1:D3"/>
    <mergeCell ref="E1:E3"/>
    <mergeCell ref="A50:E50"/>
    <mergeCell ref="Z50:Z52"/>
    <mergeCell ref="AA50:AA52"/>
    <mergeCell ref="A51:E51"/>
    <mergeCell ref="A52:E52"/>
    <mergeCell ref="AB53:AD53"/>
    <mergeCell ref="Z1:AA1"/>
    <mergeCell ref="F2:G2"/>
    <mergeCell ref="H2:O2"/>
    <mergeCell ref="P2:S2"/>
    <mergeCell ref="T2:Y2"/>
    <mergeCell ref="F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58"/>
  <sheetViews>
    <sheetView topLeftCell="G1" zoomScale="71" zoomScaleNormal="71" workbookViewId="0">
      <selection activeCell="AA4" sqref="AA4"/>
    </sheetView>
  </sheetViews>
  <sheetFormatPr defaultColWidth="6.75" defaultRowHeight="21" x14ac:dyDescent="0.2"/>
  <cols>
    <col min="1" max="1" width="6.375" style="10" customWidth="1"/>
    <col min="2" max="2" width="21.625" style="10" customWidth="1"/>
    <col min="3" max="3" width="14.625" style="10" bestFit="1" customWidth="1"/>
    <col min="4" max="4" width="29.625" style="10" customWidth="1"/>
    <col min="5" max="5" width="41.625" style="10" customWidth="1"/>
    <col min="6" max="23" width="7.375" style="10" bestFit="1" customWidth="1"/>
    <col min="24" max="25" width="7.375" style="10" customWidth="1"/>
    <col min="26" max="26" width="8.875" style="10" customWidth="1"/>
    <col min="27" max="27" width="16.25" style="10" bestFit="1" customWidth="1"/>
    <col min="28" max="28" width="7.625" style="10" customWidth="1"/>
    <col min="29" max="29" width="7.375" style="10" customWidth="1"/>
    <col min="30" max="30" width="7.25" style="10" customWidth="1"/>
    <col min="31" max="31" width="22.875" style="26" customWidth="1"/>
    <col min="32" max="32" width="24" style="26" customWidth="1"/>
    <col min="33" max="33" width="15.375" style="26" customWidth="1"/>
    <col min="34" max="34" width="14.375" style="10" customWidth="1"/>
    <col min="35" max="35" width="16.375" style="10" customWidth="1"/>
    <col min="36" max="36" width="18.5" style="10" customWidth="1"/>
    <col min="37" max="37" width="8.125" style="10" bestFit="1" customWidth="1"/>
    <col min="38" max="38" width="7.25" style="10" bestFit="1" customWidth="1"/>
    <col min="39" max="16384" width="6.75" style="10"/>
  </cols>
  <sheetData>
    <row r="1" spans="1:36" x14ac:dyDescent="0.2">
      <c r="A1" s="256" t="s">
        <v>0</v>
      </c>
      <c r="B1" s="256" t="s">
        <v>1</v>
      </c>
      <c r="C1" s="256" t="s">
        <v>12</v>
      </c>
      <c r="D1" s="256" t="s">
        <v>3</v>
      </c>
      <c r="E1" s="256" t="s">
        <v>4</v>
      </c>
      <c r="F1" s="245" t="s">
        <v>28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180"/>
      <c r="Y1" s="180"/>
      <c r="Z1" s="245" t="s">
        <v>14</v>
      </c>
      <c r="AA1" s="245"/>
    </row>
    <row r="2" spans="1:36" x14ac:dyDescent="0.35">
      <c r="A2" s="256"/>
      <c r="B2" s="256"/>
      <c r="C2" s="256"/>
      <c r="D2" s="256"/>
      <c r="E2" s="256"/>
      <c r="F2" s="246" t="s">
        <v>30</v>
      </c>
      <c r="G2" s="246"/>
      <c r="H2" s="247" t="s">
        <v>31</v>
      </c>
      <c r="I2" s="247"/>
      <c r="J2" s="247"/>
      <c r="K2" s="247"/>
      <c r="L2" s="247"/>
      <c r="M2" s="247"/>
      <c r="N2" s="247"/>
      <c r="O2" s="247"/>
      <c r="P2" s="248" t="s">
        <v>32</v>
      </c>
      <c r="Q2" s="248"/>
      <c r="R2" s="248"/>
      <c r="S2" s="248"/>
      <c r="T2" s="249" t="s">
        <v>33</v>
      </c>
      <c r="U2" s="250"/>
      <c r="V2" s="250"/>
      <c r="W2" s="250"/>
      <c r="X2" s="250"/>
      <c r="Y2" s="251"/>
      <c r="Z2" s="116"/>
      <c r="AA2" s="292" t="s">
        <v>99</v>
      </c>
    </row>
    <row r="3" spans="1:36" x14ac:dyDescent="0.2">
      <c r="A3" s="256"/>
      <c r="B3" s="256"/>
      <c r="C3" s="256"/>
      <c r="D3" s="256"/>
      <c r="E3" s="256"/>
      <c r="F3" s="117">
        <v>1</v>
      </c>
      <c r="G3" s="117">
        <v>2</v>
      </c>
      <c r="H3" s="118">
        <v>3</v>
      </c>
      <c r="I3" s="118">
        <v>4</v>
      </c>
      <c r="J3" s="118">
        <v>5</v>
      </c>
      <c r="K3" s="118">
        <v>6</v>
      </c>
      <c r="L3" s="118">
        <v>7</v>
      </c>
      <c r="M3" s="118">
        <v>8</v>
      </c>
      <c r="N3" s="118">
        <v>9</v>
      </c>
      <c r="O3" s="118">
        <v>10</v>
      </c>
      <c r="P3" s="119">
        <v>11</v>
      </c>
      <c r="Q3" s="119">
        <v>12</v>
      </c>
      <c r="R3" s="119">
        <v>13</v>
      </c>
      <c r="S3" s="119">
        <v>14</v>
      </c>
      <c r="T3" s="92">
        <v>15</v>
      </c>
      <c r="U3" s="92">
        <v>16</v>
      </c>
      <c r="V3" s="92">
        <v>17</v>
      </c>
      <c r="W3" s="92">
        <v>18</v>
      </c>
      <c r="X3" s="92">
        <v>19</v>
      </c>
      <c r="Y3" s="92">
        <v>20</v>
      </c>
      <c r="Z3" s="7" t="s">
        <v>13</v>
      </c>
      <c r="AA3" s="7" t="s">
        <v>82</v>
      </c>
      <c r="AB3" s="93" t="s">
        <v>17</v>
      </c>
      <c r="AC3" s="93" t="s">
        <v>18</v>
      </c>
      <c r="AD3" s="93" t="s">
        <v>19</v>
      </c>
      <c r="AE3" s="203" t="s">
        <v>98</v>
      </c>
      <c r="AF3" s="203" t="s">
        <v>97</v>
      </c>
      <c r="AG3" s="203" t="s">
        <v>96</v>
      </c>
      <c r="AH3" s="93" t="s">
        <v>15</v>
      </c>
      <c r="AI3" s="93" t="s">
        <v>16</v>
      </c>
      <c r="AJ3" s="93" t="s">
        <v>20</v>
      </c>
    </row>
    <row r="4" spans="1:36" x14ac:dyDescent="0.35">
      <c r="A4" s="12">
        <v>1</v>
      </c>
      <c r="B4" s="88"/>
      <c r="C4" s="88"/>
      <c r="D4" s="89"/>
      <c r="E4" s="121"/>
      <c r="F4" s="61">
        <v>5</v>
      </c>
      <c r="G4" s="61">
        <v>5</v>
      </c>
      <c r="H4" s="67">
        <v>5</v>
      </c>
      <c r="I4" s="67">
        <v>5</v>
      </c>
      <c r="J4" s="67">
        <v>5</v>
      </c>
      <c r="K4" s="67">
        <v>5</v>
      </c>
      <c r="L4" s="67">
        <v>5</v>
      </c>
      <c r="M4" s="67">
        <v>5</v>
      </c>
      <c r="N4" s="67">
        <v>5</v>
      </c>
      <c r="O4" s="67">
        <v>5</v>
      </c>
      <c r="P4" s="73">
        <v>5</v>
      </c>
      <c r="Q4" s="73">
        <v>5</v>
      </c>
      <c r="R4" s="73">
        <v>5</v>
      </c>
      <c r="S4" s="73">
        <v>5</v>
      </c>
      <c r="T4" s="78">
        <v>5</v>
      </c>
      <c r="U4" s="78">
        <v>5</v>
      </c>
      <c r="V4" s="78">
        <v>5</v>
      </c>
      <c r="W4" s="78">
        <v>5</v>
      </c>
      <c r="X4" s="78">
        <v>5</v>
      </c>
      <c r="Y4" s="78">
        <v>5</v>
      </c>
      <c r="Z4" s="9">
        <f>SUM(F4:Y4)</f>
        <v>100</v>
      </c>
      <c r="AA4" s="9">
        <f>Z4/2</f>
        <v>50</v>
      </c>
      <c r="AB4" s="42"/>
      <c r="AC4" s="8"/>
      <c r="AD4" s="14"/>
      <c r="AE4" s="204"/>
      <c r="AF4" s="204"/>
      <c r="AG4" s="204"/>
      <c r="AH4" s="44"/>
      <c r="AI4" s="44"/>
      <c r="AJ4" s="45"/>
    </row>
    <row r="5" spans="1:36" x14ac:dyDescent="0.35">
      <c r="A5" s="13">
        <v>2</v>
      </c>
      <c r="B5" s="88"/>
      <c r="C5" s="88"/>
      <c r="D5" s="89"/>
      <c r="E5" s="121"/>
      <c r="F5" s="61"/>
      <c r="G5" s="61"/>
      <c r="H5" s="67"/>
      <c r="I5" s="67"/>
      <c r="J5" s="67"/>
      <c r="K5" s="67"/>
      <c r="L5" s="67"/>
      <c r="M5" s="67"/>
      <c r="N5" s="67"/>
      <c r="O5" s="67"/>
      <c r="P5" s="73"/>
      <c r="Q5" s="73"/>
      <c r="R5" s="73"/>
      <c r="S5" s="73"/>
      <c r="T5" s="78"/>
      <c r="U5" s="78"/>
      <c r="V5" s="78"/>
      <c r="W5" s="78"/>
      <c r="X5" s="78"/>
      <c r="Y5" s="78"/>
      <c r="Z5" s="9">
        <f t="shared" ref="Z5:Z49" si="0">SUM(F5:Y5)</f>
        <v>0</v>
      </c>
      <c r="AA5" s="9">
        <f t="shared" ref="AA5:AA49" si="1">Z5/2</f>
        <v>0</v>
      </c>
      <c r="AB5" s="42"/>
      <c r="AC5" s="8"/>
      <c r="AD5" s="14"/>
      <c r="AE5" s="204"/>
      <c r="AF5" s="204"/>
      <c r="AG5" s="204"/>
      <c r="AH5" s="44"/>
      <c r="AI5" s="44"/>
      <c r="AJ5" s="44"/>
    </row>
    <row r="6" spans="1:36" x14ac:dyDescent="0.35">
      <c r="A6" s="12">
        <v>3</v>
      </c>
      <c r="B6" s="88"/>
      <c r="C6" s="88"/>
      <c r="D6" s="89"/>
      <c r="E6" s="122"/>
      <c r="F6" s="61"/>
      <c r="G6" s="61"/>
      <c r="H6" s="67"/>
      <c r="I6" s="67"/>
      <c r="J6" s="67"/>
      <c r="K6" s="67"/>
      <c r="L6" s="67"/>
      <c r="M6" s="67"/>
      <c r="N6" s="67"/>
      <c r="O6" s="67"/>
      <c r="P6" s="73"/>
      <c r="Q6" s="73"/>
      <c r="R6" s="73"/>
      <c r="S6" s="73"/>
      <c r="T6" s="78"/>
      <c r="U6" s="78"/>
      <c r="V6" s="78"/>
      <c r="W6" s="78"/>
      <c r="X6" s="78"/>
      <c r="Y6" s="78"/>
      <c r="Z6" s="9">
        <f t="shared" si="0"/>
        <v>0</v>
      </c>
      <c r="AA6" s="9">
        <f t="shared" si="1"/>
        <v>0</v>
      </c>
      <c r="AB6" s="42"/>
      <c r="AC6" s="8"/>
      <c r="AD6" s="14"/>
      <c r="AE6" s="204"/>
      <c r="AF6" s="204"/>
      <c r="AG6" s="204"/>
      <c r="AH6" s="44"/>
      <c r="AI6" s="44"/>
      <c r="AJ6" s="44"/>
    </row>
    <row r="7" spans="1:36" x14ac:dyDescent="0.35">
      <c r="A7" s="13">
        <v>4</v>
      </c>
      <c r="B7" s="88"/>
      <c r="C7" s="88"/>
      <c r="D7" s="91"/>
      <c r="E7" s="121"/>
      <c r="F7" s="62"/>
      <c r="G7" s="62"/>
      <c r="H7" s="68"/>
      <c r="I7" s="68"/>
      <c r="J7" s="68"/>
      <c r="K7" s="68"/>
      <c r="L7" s="68"/>
      <c r="M7" s="68"/>
      <c r="N7" s="68"/>
      <c r="O7" s="68"/>
      <c r="P7" s="74"/>
      <c r="Q7" s="74"/>
      <c r="R7" s="74"/>
      <c r="S7" s="74"/>
      <c r="T7" s="79"/>
      <c r="U7" s="79"/>
      <c r="V7" s="79"/>
      <c r="W7" s="79"/>
      <c r="X7" s="79"/>
      <c r="Y7" s="79"/>
      <c r="Z7" s="9">
        <f t="shared" si="0"/>
        <v>0</v>
      </c>
      <c r="AA7" s="9">
        <f t="shared" si="1"/>
        <v>0</v>
      </c>
      <c r="AB7" s="42"/>
      <c r="AC7" s="8"/>
      <c r="AD7" s="14"/>
      <c r="AE7" s="204"/>
      <c r="AF7" s="204"/>
      <c r="AG7" s="204"/>
      <c r="AH7" s="46"/>
      <c r="AI7" s="46"/>
      <c r="AJ7" s="46"/>
    </row>
    <row r="8" spans="1:36" x14ac:dyDescent="0.35">
      <c r="A8" s="12">
        <v>5</v>
      </c>
      <c r="B8" s="88"/>
      <c r="C8" s="88"/>
      <c r="D8" s="91"/>
      <c r="E8" s="121"/>
      <c r="F8" s="62"/>
      <c r="G8" s="62"/>
      <c r="H8" s="68"/>
      <c r="I8" s="68"/>
      <c r="J8" s="68"/>
      <c r="K8" s="68"/>
      <c r="L8" s="68"/>
      <c r="M8" s="68"/>
      <c r="N8" s="68"/>
      <c r="O8" s="68"/>
      <c r="P8" s="74"/>
      <c r="Q8" s="74"/>
      <c r="R8" s="74"/>
      <c r="S8" s="74"/>
      <c r="T8" s="79"/>
      <c r="U8" s="79"/>
      <c r="V8" s="79"/>
      <c r="W8" s="79"/>
      <c r="X8" s="79"/>
      <c r="Y8" s="79"/>
      <c r="Z8" s="9">
        <f t="shared" si="0"/>
        <v>0</v>
      </c>
      <c r="AA8" s="9">
        <f t="shared" si="1"/>
        <v>0</v>
      </c>
      <c r="AB8" s="42"/>
      <c r="AC8" s="8"/>
      <c r="AD8" s="14"/>
      <c r="AE8" s="204"/>
      <c r="AF8" s="204"/>
      <c r="AG8" s="204"/>
      <c r="AH8" s="46"/>
      <c r="AI8" s="46"/>
      <c r="AJ8" s="46"/>
    </row>
    <row r="9" spans="1:36" x14ac:dyDescent="0.35">
      <c r="A9" s="13">
        <v>6</v>
      </c>
      <c r="B9" s="88"/>
      <c r="C9" s="88"/>
      <c r="D9" s="91"/>
      <c r="E9" s="122"/>
      <c r="F9" s="61"/>
      <c r="G9" s="61"/>
      <c r="H9" s="67"/>
      <c r="I9" s="67"/>
      <c r="J9" s="67"/>
      <c r="K9" s="67"/>
      <c r="L9" s="67"/>
      <c r="M9" s="67"/>
      <c r="N9" s="67"/>
      <c r="O9" s="67"/>
      <c r="P9" s="73"/>
      <c r="Q9" s="73"/>
      <c r="R9" s="73"/>
      <c r="S9" s="73"/>
      <c r="T9" s="78"/>
      <c r="U9" s="78"/>
      <c r="V9" s="78"/>
      <c r="W9" s="78"/>
      <c r="X9" s="78"/>
      <c r="Y9" s="78"/>
      <c r="Z9" s="9">
        <f t="shared" si="0"/>
        <v>0</v>
      </c>
      <c r="AA9" s="9">
        <f t="shared" si="1"/>
        <v>0</v>
      </c>
      <c r="AB9" s="42"/>
      <c r="AC9" s="8"/>
      <c r="AD9" s="14"/>
      <c r="AE9" s="204"/>
      <c r="AF9" s="204"/>
      <c r="AG9" s="204"/>
      <c r="AH9" s="44"/>
      <c r="AI9" s="44"/>
      <c r="AJ9" s="45"/>
    </row>
    <row r="10" spans="1:36" s="6" customFormat="1" x14ac:dyDescent="0.35">
      <c r="A10" s="12">
        <v>7</v>
      </c>
      <c r="B10" s="88"/>
      <c r="C10" s="88"/>
      <c r="D10" s="91"/>
      <c r="E10" s="122"/>
      <c r="F10" s="63"/>
      <c r="G10" s="63"/>
      <c r="H10" s="69"/>
      <c r="I10" s="69"/>
      <c r="J10" s="69"/>
      <c r="K10" s="69"/>
      <c r="L10" s="69"/>
      <c r="M10" s="69"/>
      <c r="N10" s="69"/>
      <c r="O10" s="69"/>
      <c r="P10" s="75"/>
      <c r="Q10" s="75"/>
      <c r="R10" s="75"/>
      <c r="S10" s="75"/>
      <c r="T10" s="80"/>
      <c r="U10" s="80"/>
      <c r="V10" s="80"/>
      <c r="W10" s="80"/>
      <c r="X10" s="80"/>
      <c r="Y10" s="80"/>
      <c r="Z10" s="9">
        <f t="shared" si="0"/>
        <v>0</v>
      </c>
      <c r="AA10" s="9">
        <f t="shared" si="1"/>
        <v>0</v>
      </c>
      <c r="AB10" s="42"/>
      <c r="AC10" s="41"/>
      <c r="AD10" s="14"/>
      <c r="AE10" s="204"/>
      <c r="AF10" s="204"/>
      <c r="AG10" s="204"/>
      <c r="AH10" s="40"/>
      <c r="AI10" s="40"/>
      <c r="AJ10" s="47"/>
    </row>
    <row r="11" spans="1:36" x14ac:dyDescent="0.35">
      <c r="A11" s="13">
        <v>8</v>
      </c>
      <c r="B11" s="88"/>
      <c r="C11" s="88"/>
      <c r="D11" s="91"/>
      <c r="E11" s="122"/>
      <c r="F11" s="64"/>
      <c r="G11" s="64"/>
      <c r="H11" s="70"/>
      <c r="I11" s="70"/>
      <c r="J11" s="70"/>
      <c r="K11" s="70"/>
      <c r="L11" s="70"/>
      <c r="M11" s="70"/>
      <c r="N11" s="70"/>
      <c r="O11" s="70"/>
      <c r="P11" s="76"/>
      <c r="Q11" s="76"/>
      <c r="R11" s="76"/>
      <c r="S11" s="76"/>
      <c r="T11" s="81"/>
      <c r="U11" s="81"/>
      <c r="V11" s="81"/>
      <c r="W11" s="81"/>
      <c r="X11" s="81"/>
      <c r="Y11" s="81"/>
      <c r="Z11" s="9">
        <f t="shared" si="0"/>
        <v>0</v>
      </c>
      <c r="AA11" s="9">
        <f t="shared" si="1"/>
        <v>0</v>
      </c>
      <c r="AB11" s="42"/>
      <c r="AC11" s="8"/>
      <c r="AD11" s="14"/>
      <c r="AE11" s="204"/>
      <c r="AF11" s="204"/>
      <c r="AG11" s="204"/>
      <c r="AH11" s="44"/>
      <c r="AI11" s="44"/>
      <c r="AJ11" s="45"/>
    </row>
    <row r="12" spans="1:36" s="6" customFormat="1" x14ac:dyDescent="0.35">
      <c r="A12" s="12">
        <v>9</v>
      </c>
      <c r="B12" s="88"/>
      <c r="C12" s="88"/>
      <c r="D12" s="91"/>
      <c r="E12" s="122"/>
      <c r="F12" s="63"/>
      <c r="G12" s="63"/>
      <c r="H12" s="69"/>
      <c r="I12" s="69"/>
      <c r="J12" s="69"/>
      <c r="K12" s="69"/>
      <c r="L12" s="69"/>
      <c r="M12" s="69"/>
      <c r="N12" s="69"/>
      <c r="O12" s="69"/>
      <c r="P12" s="75"/>
      <c r="Q12" s="75"/>
      <c r="R12" s="75"/>
      <c r="S12" s="75"/>
      <c r="T12" s="80"/>
      <c r="U12" s="80"/>
      <c r="V12" s="80"/>
      <c r="W12" s="80"/>
      <c r="X12" s="182"/>
      <c r="Y12" s="182"/>
      <c r="Z12" s="9">
        <f t="shared" si="0"/>
        <v>0</v>
      </c>
      <c r="AA12" s="9">
        <f t="shared" si="1"/>
        <v>0</v>
      </c>
      <c r="AB12" s="42"/>
      <c r="AC12" s="41"/>
      <c r="AD12" s="14"/>
      <c r="AE12" s="204"/>
      <c r="AF12" s="204"/>
      <c r="AG12" s="204"/>
      <c r="AH12" s="120"/>
      <c r="AI12" s="120"/>
      <c r="AJ12" s="120"/>
    </row>
    <row r="13" spans="1:36" s="6" customFormat="1" x14ac:dyDescent="0.35">
      <c r="A13" s="13">
        <v>10</v>
      </c>
      <c r="B13" s="88"/>
      <c r="C13" s="88"/>
      <c r="D13" s="91"/>
      <c r="E13" s="122"/>
      <c r="F13" s="63"/>
      <c r="G13" s="63"/>
      <c r="H13" s="69"/>
      <c r="I13" s="69"/>
      <c r="J13" s="69"/>
      <c r="K13" s="69"/>
      <c r="L13" s="69"/>
      <c r="M13" s="69"/>
      <c r="N13" s="69"/>
      <c r="O13" s="69"/>
      <c r="P13" s="75"/>
      <c r="Q13" s="75"/>
      <c r="R13" s="75"/>
      <c r="S13" s="75"/>
      <c r="T13" s="80"/>
      <c r="U13" s="80"/>
      <c r="V13" s="80"/>
      <c r="W13" s="80"/>
      <c r="X13" s="182"/>
      <c r="Y13" s="182"/>
      <c r="Z13" s="9">
        <f t="shared" si="0"/>
        <v>0</v>
      </c>
      <c r="AA13" s="9">
        <f t="shared" si="1"/>
        <v>0</v>
      </c>
      <c r="AB13" s="42"/>
      <c r="AC13" s="41"/>
      <c r="AD13" s="14"/>
      <c r="AE13" s="204"/>
      <c r="AF13" s="204"/>
      <c r="AG13" s="204"/>
      <c r="AH13" s="120"/>
      <c r="AI13" s="120"/>
      <c r="AJ13" s="120"/>
    </row>
    <row r="14" spans="1:36" x14ac:dyDescent="0.35">
      <c r="A14" s="12">
        <v>11</v>
      </c>
      <c r="B14" s="88"/>
      <c r="C14" s="88"/>
      <c r="D14" s="91"/>
      <c r="E14" s="122"/>
      <c r="F14" s="65"/>
      <c r="G14" s="65"/>
      <c r="H14" s="71"/>
      <c r="I14" s="71"/>
      <c r="J14" s="71"/>
      <c r="K14" s="71"/>
      <c r="L14" s="71"/>
      <c r="M14" s="71"/>
      <c r="N14" s="71"/>
      <c r="O14" s="71"/>
      <c r="P14" s="77"/>
      <c r="Q14" s="77"/>
      <c r="R14" s="77"/>
      <c r="S14" s="77"/>
      <c r="T14" s="82"/>
      <c r="U14" s="82"/>
      <c r="V14" s="82"/>
      <c r="W14" s="82"/>
      <c r="X14" s="82"/>
      <c r="Y14" s="82"/>
      <c r="Z14" s="9">
        <f t="shared" si="0"/>
        <v>0</v>
      </c>
      <c r="AA14" s="9">
        <f t="shared" si="1"/>
        <v>0</v>
      </c>
      <c r="AB14" s="42"/>
      <c r="AC14" s="8"/>
      <c r="AD14" s="14"/>
      <c r="AE14" s="204"/>
      <c r="AF14" s="204"/>
      <c r="AG14" s="204"/>
      <c r="AH14" s="44"/>
      <c r="AI14" s="44"/>
      <c r="AJ14" s="44"/>
    </row>
    <row r="15" spans="1:36" x14ac:dyDescent="0.35">
      <c r="A15" s="13">
        <v>12</v>
      </c>
      <c r="B15" s="88"/>
      <c r="C15" s="88"/>
      <c r="D15" s="91"/>
      <c r="E15" s="122"/>
      <c r="F15" s="61"/>
      <c r="G15" s="61"/>
      <c r="H15" s="67"/>
      <c r="I15" s="67"/>
      <c r="J15" s="67"/>
      <c r="K15" s="67"/>
      <c r="L15" s="67"/>
      <c r="M15" s="67"/>
      <c r="N15" s="67"/>
      <c r="O15" s="67"/>
      <c r="P15" s="73"/>
      <c r="Q15" s="73"/>
      <c r="R15" s="73"/>
      <c r="S15" s="73"/>
      <c r="T15" s="78"/>
      <c r="U15" s="78"/>
      <c r="V15" s="78"/>
      <c r="W15" s="78"/>
      <c r="X15" s="78"/>
      <c r="Y15" s="78"/>
      <c r="Z15" s="9">
        <f t="shared" si="0"/>
        <v>0</v>
      </c>
      <c r="AA15" s="9">
        <f t="shared" si="1"/>
        <v>0</v>
      </c>
      <c r="AB15" s="42"/>
      <c r="AC15" s="8"/>
      <c r="AD15" s="14"/>
      <c r="AE15" s="204"/>
      <c r="AF15" s="204"/>
      <c r="AG15" s="204"/>
      <c r="AH15" s="44"/>
      <c r="AI15" s="44"/>
      <c r="AJ15" s="44"/>
    </row>
    <row r="16" spans="1:36" x14ac:dyDescent="0.35">
      <c r="A16" s="12">
        <v>13</v>
      </c>
      <c r="B16" s="88"/>
      <c r="C16" s="88"/>
      <c r="D16" s="91"/>
      <c r="E16" s="121"/>
      <c r="F16" s="61"/>
      <c r="G16" s="61"/>
      <c r="H16" s="67"/>
      <c r="I16" s="67"/>
      <c r="J16" s="67"/>
      <c r="K16" s="67"/>
      <c r="L16" s="67"/>
      <c r="M16" s="67"/>
      <c r="N16" s="67"/>
      <c r="O16" s="67"/>
      <c r="P16" s="73"/>
      <c r="Q16" s="73"/>
      <c r="R16" s="73"/>
      <c r="S16" s="73"/>
      <c r="T16" s="78"/>
      <c r="U16" s="78"/>
      <c r="V16" s="78"/>
      <c r="W16" s="78"/>
      <c r="X16" s="78"/>
      <c r="Y16" s="78"/>
      <c r="Z16" s="9">
        <f t="shared" si="0"/>
        <v>0</v>
      </c>
      <c r="AA16" s="9">
        <f t="shared" si="1"/>
        <v>0</v>
      </c>
      <c r="AB16" s="42"/>
      <c r="AC16" s="8"/>
      <c r="AD16" s="14"/>
      <c r="AE16" s="204"/>
      <c r="AF16" s="204"/>
      <c r="AG16" s="204"/>
      <c r="AH16" s="44"/>
      <c r="AI16" s="44"/>
      <c r="AJ16" s="44"/>
    </row>
    <row r="17" spans="1:36" x14ac:dyDescent="0.35">
      <c r="A17" s="13">
        <v>14</v>
      </c>
      <c r="B17" s="88"/>
      <c r="C17" s="88"/>
      <c r="D17" s="91"/>
      <c r="E17" s="122"/>
      <c r="F17" s="61"/>
      <c r="G17" s="61"/>
      <c r="H17" s="67"/>
      <c r="I17" s="67"/>
      <c r="J17" s="67"/>
      <c r="K17" s="67"/>
      <c r="L17" s="67"/>
      <c r="M17" s="67"/>
      <c r="N17" s="67"/>
      <c r="O17" s="67"/>
      <c r="P17" s="73"/>
      <c r="Q17" s="73"/>
      <c r="R17" s="73"/>
      <c r="S17" s="73"/>
      <c r="T17" s="78"/>
      <c r="U17" s="78"/>
      <c r="V17" s="78"/>
      <c r="W17" s="78"/>
      <c r="X17" s="78"/>
      <c r="Y17" s="78"/>
      <c r="Z17" s="9">
        <f t="shared" si="0"/>
        <v>0</v>
      </c>
      <c r="AA17" s="9">
        <f t="shared" si="1"/>
        <v>0</v>
      </c>
      <c r="AB17" s="42"/>
      <c r="AC17" s="8"/>
      <c r="AD17" s="14"/>
      <c r="AE17" s="204"/>
      <c r="AF17" s="204"/>
      <c r="AG17" s="204"/>
      <c r="AH17" s="44"/>
      <c r="AI17" s="44"/>
      <c r="AJ17" s="44"/>
    </row>
    <row r="18" spans="1:36" x14ac:dyDescent="0.35">
      <c r="A18" s="12">
        <v>15</v>
      </c>
      <c r="B18" s="88"/>
      <c r="C18" s="88"/>
      <c r="D18" s="91"/>
      <c r="E18" s="121"/>
      <c r="F18" s="62"/>
      <c r="G18" s="62"/>
      <c r="H18" s="68"/>
      <c r="I18" s="68"/>
      <c r="J18" s="68"/>
      <c r="K18" s="68"/>
      <c r="L18" s="68"/>
      <c r="M18" s="68"/>
      <c r="N18" s="68"/>
      <c r="O18" s="68"/>
      <c r="P18" s="74"/>
      <c r="Q18" s="74"/>
      <c r="R18" s="74"/>
      <c r="S18" s="74"/>
      <c r="T18" s="79"/>
      <c r="U18" s="79"/>
      <c r="V18" s="79"/>
      <c r="W18" s="79"/>
      <c r="X18" s="79"/>
      <c r="Y18" s="79"/>
      <c r="Z18" s="9">
        <f t="shared" si="0"/>
        <v>0</v>
      </c>
      <c r="AA18" s="9">
        <f t="shared" si="1"/>
        <v>0</v>
      </c>
      <c r="AB18" s="42"/>
      <c r="AC18" s="8"/>
      <c r="AD18" s="14"/>
      <c r="AE18" s="204"/>
      <c r="AF18" s="204"/>
      <c r="AG18" s="204"/>
      <c r="AH18" s="45"/>
      <c r="AI18" s="45"/>
      <c r="AJ18" s="45"/>
    </row>
    <row r="19" spans="1:36" x14ac:dyDescent="0.35">
      <c r="A19" s="13">
        <v>16</v>
      </c>
      <c r="B19" s="88"/>
      <c r="C19" s="88"/>
      <c r="D19" s="91"/>
      <c r="E19" s="121"/>
      <c r="F19" s="62"/>
      <c r="G19" s="62"/>
      <c r="H19" s="68"/>
      <c r="I19" s="68"/>
      <c r="J19" s="68"/>
      <c r="K19" s="68"/>
      <c r="L19" s="68"/>
      <c r="M19" s="68"/>
      <c r="N19" s="68"/>
      <c r="O19" s="68"/>
      <c r="P19" s="74"/>
      <c r="Q19" s="74"/>
      <c r="R19" s="74"/>
      <c r="S19" s="74"/>
      <c r="T19" s="79"/>
      <c r="U19" s="79"/>
      <c r="V19" s="79"/>
      <c r="W19" s="79"/>
      <c r="X19" s="79"/>
      <c r="Y19" s="79"/>
      <c r="Z19" s="9">
        <f t="shared" si="0"/>
        <v>0</v>
      </c>
      <c r="AA19" s="9">
        <f t="shared" si="1"/>
        <v>0</v>
      </c>
      <c r="AB19" s="42"/>
      <c r="AC19" s="8"/>
      <c r="AD19" s="14"/>
      <c r="AE19" s="204"/>
      <c r="AF19" s="204"/>
      <c r="AG19" s="204"/>
      <c r="AH19" s="45"/>
      <c r="AI19" s="45"/>
      <c r="AJ19" s="45"/>
    </row>
    <row r="20" spans="1:36" x14ac:dyDescent="0.35">
      <c r="A20" s="12">
        <v>17</v>
      </c>
      <c r="B20" s="88"/>
      <c r="C20" s="88"/>
      <c r="D20" s="91"/>
      <c r="E20" s="121"/>
      <c r="F20" s="62"/>
      <c r="G20" s="62"/>
      <c r="H20" s="68"/>
      <c r="I20" s="68"/>
      <c r="J20" s="68"/>
      <c r="K20" s="68"/>
      <c r="L20" s="68"/>
      <c r="M20" s="68"/>
      <c r="N20" s="68"/>
      <c r="O20" s="68"/>
      <c r="P20" s="74"/>
      <c r="Q20" s="74"/>
      <c r="R20" s="74"/>
      <c r="S20" s="74"/>
      <c r="T20" s="79"/>
      <c r="U20" s="79"/>
      <c r="V20" s="79"/>
      <c r="W20" s="79"/>
      <c r="X20" s="79"/>
      <c r="Y20" s="79"/>
      <c r="Z20" s="9">
        <f t="shared" si="0"/>
        <v>0</v>
      </c>
      <c r="AA20" s="9">
        <f t="shared" si="1"/>
        <v>0</v>
      </c>
      <c r="AB20" s="42"/>
      <c r="AC20" s="8"/>
      <c r="AD20" s="14"/>
      <c r="AE20" s="204"/>
      <c r="AF20" s="204"/>
      <c r="AG20" s="204"/>
      <c r="AH20" s="45"/>
      <c r="AI20" s="45"/>
      <c r="AJ20" s="45"/>
    </row>
    <row r="21" spans="1:36" x14ac:dyDescent="0.35">
      <c r="A21" s="13">
        <v>18</v>
      </c>
      <c r="B21" s="88"/>
      <c r="C21" s="88"/>
      <c r="D21" s="91"/>
      <c r="E21" s="121"/>
      <c r="F21" s="62"/>
      <c r="G21" s="62"/>
      <c r="H21" s="68"/>
      <c r="I21" s="68"/>
      <c r="J21" s="68"/>
      <c r="K21" s="68"/>
      <c r="L21" s="68"/>
      <c r="M21" s="68"/>
      <c r="N21" s="68"/>
      <c r="O21" s="68"/>
      <c r="P21" s="74"/>
      <c r="Q21" s="74"/>
      <c r="R21" s="74"/>
      <c r="S21" s="74"/>
      <c r="T21" s="79"/>
      <c r="U21" s="79"/>
      <c r="V21" s="79"/>
      <c r="W21" s="79"/>
      <c r="X21" s="79"/>
      <c r="Y21" s="79"/>
      <c r="Z21" s="9">
        <f t="shared" si="0"/>
        <v>0</v>
      </c>
      <c r="AA21" s="9">
        <f t="shared" si="1"/>
        <v>0</v>
      </c>
      <c r="AB21" s="42"/>
      <c r="AC21" s="8"/>
      <c r="AD21" s="14"/>
      <c r="AE21" s="204"/>
      <c r="AF21" s="204"/>
      <c r="AG21" s="204"/>
      <c r="AH21" s="45"/>
      <c r="AI21" s="45"/>
      <c r="AJ21" s="45"/>
    </row>
    <row r="22" spans="1:36" x14ac:dyDescent="0.35">
      <c r="A22" s="12">
        <v>19</v>
      </c>
      <c r="B22" s="88"/>
      <c r="C22" s="88"/>
      <c r="D22" s="91"/>
      <c r="E22" s="123"/>
      <c r="F22" s="62"/>
      <c r="G22" s="62"/>
      <c r="H22" s="68"/>
      <c r="I22" s="68"/>
      <c r="J22" s="68"/>
      <c r="K22" s="68"/>
      <c r="L22" s="68"/>
      <c r="M22" s="68"/>
      <c r="N22" s="68"/>
      <c r="O22" s="68"/>
      <c r="P22" s="74"/>
      <c r="Q22" s="74"/>
      <c r="R22" s="74"/>
      <c r="S22" s="74"/>
      <c r="T22" s="79"/>
      <c r="U22" s="79"/>
      <c r="V22" s="79"/>
      <c r="W22" s="79"/>
      <c r="X22" s="79"/>
      <c r="Y22" s="79"/>
      <c r="Z22" s="9">
        <f t="shared" si="0"/>
        <v>0</v>
      </c>
      <c r="AA22" s="9">
        <f t="shared" si="1"/>
        <v>0</v>
      </c>
      <c r="AB22" s="42"/>
      <c r="AC22" s="8"/>
      <c r="AD22" s="14"/>
      <c r="AE22" s="204"/>
      <c r="AF22" s="204"/>
      <c r="AG22" s="204"/>
      <c r="AH22" s="45"/>
      <c r="AI22" s="45"/>
      <c r="AJ22" s="45"/>
    </row>
    <row r="23" spans="1:36" s="6" customFormat="1" x14ac:dyDescent="0.35">
      <c r="A23" s="13">
        <v>20</v>
      </c>
      <c r="B23" s="88"/>
      <c r="C23" s="88"/>
      <c r="D23" s="91"/>
      <c r="E23" s="121"/>
      <c r="F23" s="63"/>
      <c r="G23" s="63"/>
      <c r="H23" s="69"/>
      <c r="I23" s="69"/>
      <c r="J23" s="69"/>
      <c r="K23" s="69"/>
      <c r="L23" s="69"/>
      <c r="M23" s="69"/>
      <c r="N23" s="69"/>
      <c r="O23" s="69"/>
      <c r="P23" s="75"/>
      <c r="Q23" s="75"/>
      <c r="R23" s="75"/>
      <c r="S23" s="75"/>
      <c r="T23" s="80"/>
      <c r="U23" s="80"/>
      <c r="V23" s="80"/>
      <c r="W23" s="80"/>
      <c r="X23" s="80"/>
      <c r="Y23" s="80"/>
      <c r="Z23" s="9">
        <f t="shared" si="0"/>
        <v>0</v>
      </c>
      <c r="AA23" s="9">
        <f t="shared" si="1"/>
        <v>0</v>
      </c>
      <c r="AB23" s="42"/>
      <c r="AC23" s="41"/>
      <c r="AD23" s="14"/>
      <c r="AE23" s="204"/>
      <c r="AF23" s="204"/>
      <c r="AG23" s="204"/>
      <c r="AH23" s="40"/>
      <c r="AI23" s="40"/>
      <c r="AJ23" s="40"/>
    </row>
    <row r="24" spans="1:36" s="48" customFormat="1" x14ac:dyDescent="0.35">
      <c r="A24" s="12">
        <v>21</v>
      </c>
      <c r="B24" s="88"/>
      <c r="C24" s="88"/>
      <c r="D24" s="91"/>
      <c r="E24" s="123"/>
      <c r="F24" s="63"/>
      <c r="G24" s="63"/>
      <c r="H24" s="69"/>
      <c r="I24" s="69"/>
      <c r="J24" s="69"/>
      <c r="K24" s="69"/>
      <c r="L24" s="69"/>
      <c r="M24" s="69"/>
      <c r="N24" s="69"/>
      <c r="O24" s="69"/>
      <c r="P24" s="75"/>
      <c r="Q24" s="75"/>
      <c r="R24" s="75"/>
      <c r="S24" s="75"/>
      <c r="T24" s="80"/>
      <c r="U24" s="80"/>
      <c r="V24" s="80"/>
      <c r="W24" s="80"/>
      <c r="X24" s="80"/>
      <c r="Y24" s="80"/>
      <c r="Z24" s="9">
        <f t="shared" si="0"/>
        <v>0</v>
      </c>
      <c r="AA24" s="9">
        <f t="shared" si="1"/>
        <v>0</v>
      </c>
      <c r="AB24" s="42"/>
      <c r="AC24" s="41"/>
      <c r="AD24" s="14"/>
      <c r="AE24" s="204"/>
      <c r="AF24" s="204"/>
      <c r="AG24" s="204"/>
      <c r="AH24" s="40"/>
      <c r="AI24" s="40"/>
      <c r="AJ24" s="40"/>
    </row>
    <row r="25" spans="1:36" s="6" customFormat="1" x14ac:dyDescent="0.35">
      <c r="A25" s="13">
        <v>22</v>
      </c>
      <c r="B25" s="88"/>
      <c r="C25" s="88"/>
      <c r="D25" s="91"/>
      <c r="E25" s="121"/>
      <c r="F25" s="63"/>
      <c r="G25" s="63"/>
      <c r="H25" s="69"/>
      <c r="I25" s="69"/>
      <c r="J25" s="69"/>
      <c r="K25" s="69"/>
      <c r="L25" s="69"/>
      <c r="M25" s="69"/>
      <c r="N25" s="69"/>
      <c r="O25" s="69"/>
      <c r="P25" s="75"/>
      <c r="Q25" s="75"/>
      <c r="R25" s="75"/>
      <c r="S25" s="75"/>
      <c r="T25" s="80"/>
      <c r="U25" s="80"/>
      <c r="V25" s="80"/>
      <c r="W25" s="80"/>
      <c r="X25" s="80"/>
      <c r="Y25" s="80"/>
      <c r="Z25" s="9">
        <f t="shared" si="0"/>
        <v>0</v>
      </c>
      <c r="AA25" s="9">
        <f t="shared" si="1"/>
        <v>0</v>
      </c>
      <c r="AB25" s="42"/>
      <c r="AC25" s="41"/>
      <c r="AD25" s="14"/>
      <c r="AE25" s="204"/>
      <c r="AF25" s="204"/>
      <c r="AG25" s="204"/>
      <c r="AH25" s="47"/>
      <c r="AI25" s="47"/>
      <c r="AJ25" s="47"/>
    </row>
    <row r="26" spans="1:36" s="6" customFormat="1" x14ac:dyDescent="0.35">
      <c r="A26" s="12">
        <v>23</v>
      </c>
      <c r="B26" s="88"/>
      <c r="C26" s="88"/>
      <c r="D26" s="91"/>
      <c r="E26" s="121"/>
      <c r="F26" s="63"/>
      <c r="G26" s="63"/>
      <c r="H26" s="69"/>
      <c r="I26" s="69"/>
      <c r="J26" s="69"/>
      <c r="K26" s="69"/>
      <c r="L26" s="69"/>
      <c r="M26" s="69"/>
      <c r="N26" s="69"/>
      <c r="O26" s="69"/>
      <c r="P26" s="75"/>
      <c r="Q26" s="75"/>
      <c r="R26" s="75"/>
      <c r="S26" s="75"/>
      <c r="T26" s="80"/>
      <c r="U26" s="80"/>
      <c r="V26" s="80"/>
      <c r="W26" s="80"/>
      <c r="X26" s="80"/>
      <c r="Y26" s="80"/>
      <c r="Z26" s="9">
        <f t="shared" si="0"/>
        <v>0</v>
      </c>
      <c r="AA26" s="9">
        <f t="shared" si="1"/>
        <v>0</v>
      </c>
      <c r="AB26" s="42"/>
      <c r="AC26" s="41"/>
      <c r="AD26" s="14"/>
      <c r="AE26" s="204"/>
      <c r="AF26" s="204"/>
      <c r="AG26" s="204"/>
      <c r="AH26" s="47"/>
      <c r="AI26" s="47"/>
      <c r="AJ26" s="47"/>
    </row>
    <row r="27" spans="1:36" s="6" customFormat="1" x14ac:dyDescent="0.35">
      <c r="A27" s="13">
        <v>24</v>
      </c>
      <c r="B27" s="88"/>
      <c r="C27" s="88"/>
      <c r="D27" s="91"/>
      <c r="E27" s="121"/>
      <c r="F27" s="63"/>
      <c r="G27" s="63"/>
      <c r="H27" s="69"/>
      <c r="I27" s="69"/>
      <c r="J27" s="69"/>
      <c r="K27" s="69"/>
      <c r="L27" s="69"/>
      <c r="M27" s="69"/>
      <c r="N27" s="69"/>
      <c r="O27" s="69"/>
      <c r="P27" s="75"/>
      <c r="Q27" s="75"/>
      <c r="R27" s="75"/>
      <c r="S27" s="75"/>
      <c r="T27" s="80"/>
      <c r="U27" s="80"/>
      <c r="V27" s="80"/>
      <c r="W27" s="80"/>
      <c r="X27" s="80"/>
      <c r="Y27" s="80"/>
      <c r="Z27" s="9">
        <f t="shared" si="0"/>
        <v>0</v>
      </c>
      <c r="AA27" s="9">
        <f t="shared" si="1"/>
        <v>0</v>
      </c>
      <c r="AB27" s="42"/>
      <c r="AC27" s="41"/>
      <c r="AD27" s="14"/>
      <c r="AE27" s="204"/>
      <c r="AF27" s="204"/>
      <c r="AG27" s="204"/>
      <c r="AH27" s="47"/>
      <c r="AI27" s="47"/>
      <c r="AJ27" s="47"/>
    </row>
    <row r="28" spans="1:36" s="6" customFormat="1" x14ac:dyDescent="0.35">
      <c r="A28" s="12">
        <v>25</v>
      </c>
      <c r="B28" s="88"/>
      <c r="C28" s="88"/>
      <c r="D28" s="91"/>
      <c r="E28" s="121"/>
      <c r="F28" s="63"/>
      <c r="G28" s="63"/>
      <c r="H28" s="69"/>
      <c r="I28" s="69"/>
      <c r="J28" s="69"/>
      <c r="K28" s="69"/>
      <c r="L28" s="69"/>
      <c r="M28" s="69"/>
      <c r="N28" s="69"/>
      <c r="O28" s="69"/>
      <c r="P28" s="75"/>
      <c r="Q28" s="75"/>
      <c r="R28" s="75"/>
      <c r="S28" s="75"/>
      <c r="T28" s="80"/>
      <c r="U28" s="80"/>
      <c r="V28" s="80"/>
      <c r="W28" s="80"/>
      <c r="X28" s="80"/>
      <c r="Y28" s="80"/>
      <c r="Z28" s="9">
        <f t="shared" si="0"/>
        <v>0</v>
      </c>
      <c r="AA28" s="9">
        <f t="shared" si="1"/>
        <v>0</v>
      </c>
      <c r="AB28" s="42"/>
      <c r="AC28" s="41"/>
      <c r="AD28" s="14"/>
      <c r="AE28" s="204"/>
      <c r="AF28" s="204"/>
      <c r="AG28" s="204"/>
      <c r="AH28" s="47"/>
      <c r="AI28" s="47"/>
      <c r="AJ28" s="47"/>
    </row>
    <row r="29" spans="1:36" s="6" customFormat="1" x14ac:dyDescent="0.35">
      <c r="A29" s="13">
        <v>26</v>
      </c>
      <c r="B29" s="88"/>
      <c r="C29" s="88"/>
      <c r="D29" s="91"/>
      <c r="E29" s="121"/>
      <c r="F29" s="63"/>
      <c r="G29" s="63"/>
      <c r="H29" s="69"/>
      <c r="I29" s="69"/>
      <c r="J29" s="69"/>
      <c r="K29" s="69"/>
      <c r="L29" s="69"/>
      <c r="M29" s="69"/>
      <c r="N29" s="69"/>
      <c r="O29" s="69"/>
      <c r="P29" s="75"/>
      <c r="Q29" s="75"/>
      <c r="R29" s="75"/>
      <c r="S29" s="75"/>
      <c r="T29" s="80"/>
      <c r="U29" s="80"/>
      <c r="V29" s="80"/>
      <c r="W29" s="80"/>
      <c r="X29" s="80"/>
      <c r="Y29" s="80"/>
      <c r="Z29" s="9">
        <f t="shared" si="0"/>
        <v>0</v>
      </c>
      <c r="AA29" s="9">
        <f t="shared" si="1"/>
        <v>0</v>
      </c>
      <c r="AB29" s="42"/>
      <c r="AC29" s="41"/>
      <c r="AD29" s="14"/>
      <c r="AE29" s="204"/>
      <c r="AF29" s="204"/>
      <c r="AG29" s="204"/>
      <c r="AH29" s="47"/>
      <c r="AI29" s="47"/>
      <c r="AJ29" s="47"/>
    </row>
    <row r="30" spans="1:36" s="6" customFormat="1" x14ac:dyDescent="0.35">
      <c r="A30" s="12">
        <v>27</v>
      </c>
      <c r="B30" s="88"/>
      <c r="C30" s="88"/>
      <c r="D30" s="91"/>
      <c r="E30" s="124"/>
      <c r="F30" s="63"/>
      <c r="G30" s="63"/>
      <c r="H30" s="69"/>
      <c r="I30" s="69"/>
      <c r="J30" s="69"/>
      <c r="K30" s="69"/>
      <c r="L30" s="69"/>
      <c r="M30" s="69"/>
      <c r="N30" s="69"/>
      <c r="O30" s="69"/>
      <c r="P30" s="75"/>
      <c r="Q30" s="75"/>
      <c r="R30" s="75"/>
      <c r="S30" s="75"/>
      <c r="T30" s="80"/>
      <c r="U30" s="80"/>
      <c r="V30" s="80"/>
      <c r="W30" s="80"/>
      <c r="X30" s="80"/>
      <c r="Y30" s="80"/>
      <c r="Z30" s="9">
        <f t="shared" si="0"/>
        <v>0</v>
      </c>
      <c r="AA30" s="9">
        <f t="shared" si="1"/>
        <v>0</v>
      </c>
      <c r="AB30" s="42"/>
      <c r="AC30" s="41"/>
      <c r="AD30" s="14"/>
      <c r="AE30" s="204"/>
      <c r="AF30" s="204"/>
      <c r="AG30" s="204"/>
      <c r="AH30" s="47"/>
      <c r="AI30" s="47"/>
      <c r="AJ30" s="47"/>
    </row>
    <row r="31" spans="1:36" s="6" customFormat="1" x14ac:dyDescent="0.35">
      <c r="A31" s="13">
        <v>28</v>
      </c>
      <c r="B31" s="88"/>
      <c r="C31" s="88"/>
      <c r="D31" s="91"/>
      <c r="E31" s="121"/>
      <c r="F31" s="63"/>
      <c r="G31" s="63"/>
      <c r="H31" s="69"/>
      <c r="I31" s="69"/>
      <c r="J31" s="69"/>
      <c r="K31" s="69"/>
      <c r="L31" s="69"/>
      <c r="M31" s="69"/>
      <c r="N31" s="69"/>
      <c r="O31" s="69"/>
      <c r="P31" s="75"/>
      <c r="Q31" s="75"/>
      <c r="R31" s="75"/>
      <c r="S31" s="75"/>
      <c r="T31" s="80"/>
      <c r="U31" s="80"/>
      <c r="V31" s="80"/>
      <c r="W31" s="80"/>
      <c r="X31" s="80"/>
      <c r="Y31" s="80"/>
      <c r="Z31" s="9">
        <f t="shared" si="0"/>
        <v>0</v>
      </c>
      <c r="AA31" s="9">
        <f t="shared" si="1"/>
        <v>0</v>
      </c>
      <c r="AB31" s="42"/>
      <c r="AC31" s="41"/>
      <c r="AD31" s="14"/>
      <c r="AE31" s="204"/>
      <c r="AF31" s="204"/>
      <c r="AG31" s="204"/>
      <c r="AH31" s="47"/>
      <c r="AI31" s="47"/>
      <c r="AJ31" s="47"/>
    </row>
    <row r="32" spans="1:36" s="6" customFormat="1" x14ac:dyDescent="0.35">
      <c r="A32" s="12">
        <v>29</v>
      </c>
      <c r="B32" s="88"/>
      <c r="C32" s="88"/>
      <c r="D32" s="125"/>
      <c r="E32" s="121"/>
      <c r="F32" s="63"/>
      <c r="G32" s="63"/>
      <c r="H32" s="69"/>
      <c r="I32" s="69"/>
      <c r="J32" s="69"/>
      <c r="K32" s="69"/>
      <c r="L32" s="69"/>
      <c r="M32" s="69"/>
      <c r="N32" s="69"/>
      <c r="O32" s="69"/>
      <c r="P32" s="75"/>
      <c r="Q32" s="75"/>
      <c r="R32" s="75"/>
      <c r="S32" s="75"/>
      <c r="T32" s="80"/>
      <c r="U32" s="80"/>
      <c r="V32" s="80"/>
      <c r="W32" s="80"/>
      <c r="X32" s="80"/>
      <c r="Y32" s="80"/>
      <c r="Z32" s="9">
        <f t="shared" si="0"/>
        <v>0</v>
      </c>
      <c r="AA32" s="9">
        <f t="shared" si="1"/>
        <v>0</v>
      </c>
      <c r="AB32" s="42"/>
      <c r="AC32" s="41"/>
      <c r="AD32" s="14"/>
      <c r="AE32" s="204"/>
      <c r="AF32" s="204"/>
      <c r="AG32" s="204"/>
      <c r="AH32" s="47"/>
      <c r="AI32" s="47"/>
      <c r="AJ32" s="47"/>
    </row>
    <row r="33" spans="1:36" s="6" customFormat="1" x14ac:dyDescent="0.35">
      <c r="A33" s="13">
        <v>30</v>
      </c>
      <c r="B33" s="88"/>
      <c r="C33" s="88"/>
      <c r="D33" s="125"/>
      <c r="E33" s="122"/>
      <c r="F33" s="63"/>
      <c r="G33" s="63"/>
      <c r="H33" s="69"/>
      <c r="I33" s="69"/>
      <c r="J33" s="69"/>
      <c r="K33" s="69"/>
      <c r="L33" s="69"/>
      <c r="M33" s="69"/>
      <c r="N33" s="69"/>
      <c r="O33" s="69"/>
      <c r="P33" s="75"/>
      <c r="Q33" s="75"/>
      <c r="R33" s="75"/>
      <c r="S33" s="75"/>
      <c r="T33" s="80"/>
      <c r="U33" s="80"/>
      <c r="V33" s="80"/>
      <c r="W33" s="80"/>
      <c r="X33" s="80"/>
      <c r="Y33" s="80"/>
      <c r="Z33" s="9">
        <f t="shared" si="0"/>
        <v>0</v>
      </c>
      <c r="AA33" s="9">
        <f t="shared" si="1"/>
        <v>0</v>
      </c>
      <c r="AB33" s="42"/>
      <c r="AC33" s="41"/>
      <c r="AD33" s="14"/>
      <c r="AE33" s="204"/>
      <c r="AF33" s="204"/>
      <c r="AG33" s="204"/>
      <c r="AH33" s="47"/>
      <c r="AI33" s="47"/>
      <c r="AJ33" s="47"/>
    </row>
    <row r="34" spans="1:36" s="6" customFormat="1" x14ac:dyDescent="0.35">
      <c r="A34" s="12">
        <v>31</v>
      </c>
      <c r="B34" s="88"/>
      <c r="C34" s="88"/>
      <c r="D34" s="125"/>
      <c r="E34" s="122"/>
      <c r="F34" s="63"/>
      <c r="G34" s="63"/>
      <c r="H34" s="69"/>
      <c r="I34" s="69"/>
      <c r="J34" s="69"/>
      <c r="K34" s="69"/>
      <c r="L34" s="69"/>
      <c r="M34" s="69"/>
      <c r="N34" s="69"/>
      <c r="O34" s="69"/>
      <c r="P34" s="75"/>
      <c r="Q34" s="75"/>
      <c r="R34" s="75"/>
      <c r="S34" s="75"/>
      <c r="T34" s="80"/>
      <c r="U34" s="80"/>
      <c r="V34" s="80"/>
      <c r="W34" s="80"/>
      <c r="X34" s="80"/>
      <c r="Y34" s="80"/>
      <c r="Z34" s="9">
        <f t="shared" si="0"/>
        <v>0</v>
      </c>
      <c r="AA34" s="9">
        <f t="shared" si="1"/>
        <v>0</v>
      </c>
      <c r="AB34" s="42"/>
      <c r="AC34" s="41"/>
      <c r="AD34" s="14"/>
      <c r="AE34" s="204"/>
      <c r="AF34" s="204"/>
      <c r="AG34" s="204"/>
      <c r="AH34" s="47"/>
      <c r="AI34" s="47"/>
      <c r="AJ34" s="47"/>
    </row>
    <row r="35" spans="1:36" s="6" customFormat="1" x14ac:dyDescent="0.35">
      <c r="A35" s="13">
        <v>32</v>
      </c>
      <c r="B35" s="88"/>
      <c r="C35" s="88"/>
      <c r="D35" s="125"/>
      <c r="E35" s="126"/>
      <c r="F35" s="63"/>
      <c r="G35" s="63"/>
      <c r="H35" s="69"/>
      <c r="I35" s="69"/>
      <c r="J35" s="69"/>
      <c r="K35" s="69"/>
      <c r="L35" s="69"/>
      <c r="M35" s="69"/>
      <c r="N35" s="69"/>
      <c r="O35" s="69"/>
      <c r="P35" s="75"/>
      <c r="Q35" s="75"/>
      <c r="R35" s="75"/>
      <c r="S35" s="75"/>
      <c r="T35" s="80"/>
      <c r="U35" s="80"/>
      <c r="V35" s="80"/>
      <c r="W35" s="80"/>
      <c r="X35" s="80"/>
      <c r="Y35" s="80"/>
      <c r="Z35" s="9">
        <f t="shared" si="0"/>
        <v>0</v>
      </c>
      <c r="AA35" s="9">
        <f t="shared" si="1"/>
        <v>0</v>
      </c>
      <c r="AB35" s="42"/>
      <c r="AC35" s="41"/>
      <c r="AD35" s="14"/>
      <c r="AE35" s="204"/>
      <c r="AF35" s="204"/>
      <c r="AG35" s="204"/>
      <c r="AH35" s="47"/>
      <c r="AI35" s="47"/>
      <c r="AJ35" s="47"/>
    </row>
    <row r="36" spans="1:36" s="6" customFormat="1" x14ac:dyDescent="0.35">
      <c r="A36" s="12">
        <v>33</v>
      </c>
      <c r="B36" s="88"/>
      <c r="C36" s="88"/>
      <c r="D36" s="125"/>
      <c r="E36" s="126"/>
      <c r="F36" s="63"/>
      <c r="G36" s="63"/>
      <c r="H36" s="69"/>
      <c r="I36" s="69"/>
      <c r="J36" s="69"/>
      <c r="K36" s="69"/>
      <c r="L36" s="69"/>
      <c r="M36" s="69"/>
      <c r="N36" s="69"/>
      <c r="O36" s="69"/>
      <c r="P36" s="75"/>
      <c r="Q36" s="75"/>
      <c r="R36" s="75"/>
      <c r="S36" s="75"/>
      <c r="T36" s="80"/>
      <c r="U36" s="80"/>
      <c r="V36" s="80"/>
      <c r="W36" s="80"/>
      <c r="X36" s="80"/>
      <c r="Y36" s="80"/>
      <c r="Z36" s="9">
        <f t="shared" si="0"/>
        <v>0</v>
      </c>
      <c r="AA36" s="9">
        <f t="shared" si="1"/>
        <v>0</v>
      </c>
      <c r="AB36" s="42"/>
      <c r="AC36" s="41"/>
      <c r="AD36" s="14"/>
      <c r="AE36" s="204"/>
      <c r="AF36" s="204"/>
      <c r="AG36" s="204"/>
      <c r="AH36" s="47"/>
      <c r="AI36" s="47"/>
      <c r="AJ36" s="47"/>
    </row>
    <row r="37" spans="1:36" s="6" customFormat="1" x14ac:dyDescent="0.35">
      <c r="A37" s="13">
        <v>34</v>
      </c>
      <c r="B37" s="88"/>
      <c r="C37" s="88"/>
      <c r="D37" s="91"/>
      <c r="E37" s="122"/>
      <c r="F37" s="63"/>
      <c r="G37" s="63"/>
      <c r="H37" s="69"/>
      <c r="I37" s="69"/>
      <c r="J37" s="69"/>
      <c r="K37" s="69"/>
      <c r="L37" s="69"/>
      <c r="M37" s="69"/>
      <c r="N37" s="69"/>
      <c r="O37" s="69"/>
      <c r="P37" s="75"/>
      <c r="Q37" s="75"/>
      <c r="R37" s="75"/>
      <c r="S37" s="75"/>
      <c r="T37" s="80"/>
      <c r="U37" s="80"/>
      <c r="V37" s="80"/>
      <c r="W37" s="80"/>
      <c r="X37" s="80"/>
      <c r="Y37" s="80"/>
      <c r="Z37" s="9">
        <f t="shared" si="0"/>
        <v>0</v>
      </c>
      <c r="AA37" s="9">
        <f t="shared" si="1"/>
        <v>0</v>
      </c>
      <c r="AB37" s="42"/>
      <c r="AC37" s="41"/>
      <c r="AD37" s="14"/>
      <c r="AE37" s="204"/>
      <c r="AF37" s="204"/>
      <c r="AG37" s="204"/>
      <c r="AH37" s="47"/>
      <c r="AI37" s="47"/>
      <c r="AJ37" s="47"/>
    </row>
    <row r="38" spans="1:36" s="6" customFormat="1" x14ac:dyDescent="0.35">
      <c r="A38" s="12">
        <v>35</v>
      </c>
      <c r="B38" s="88"/>
      <c r="C38" s="88"/>
      <c r="D38" s="91"/>
      <c r="E38" s="122"/>
      <c r="F38" s="63"/>
      <c r="G38" s="63"/>
      <c r="H38" s="69"/>
      <c r="I38" s="69"/>
      <c r="J38" s="69"/>
      <c r="K38" s="69"/>
      <c r="L38" s="69"/>
      <c r="M38" s="69"/>
      <c r="N38" s="69"/>
      <c r="O38" s="69"/>
      <c r="P38" s="75"/>
      <c r="Q38" s="75"/>
      <c r="R38" s="75"/>
      <c r="S38" s="75"/>
      <c r="T38" s="80"/>
      <c r="U38" s="80"/>
      <c r="V38" s="80"/>
      <c r="W38" s="80"/>
      <c r="X38" s="80"/>
      <c r="Y38" s="80"/>
      <c r="Z38" s="9">
        <f t="shared" si="0"/>
        <v>0</v>
      </c>
      <c r="AA38" s="9">
        <f t="shared" si="1"/>
        <v>0</v>
      </c>
      <c r="AB38" s="42"/>
      <c r="AC38" s="41"/>
      <c r="AD38" s="14"/>
      <c r="AE38" s="204"/>
      <c r="AF38" s="204"/>
      <c r="AG38" s="204"/>
      <c r="AH38" s="47"/>
      <c r="AI38" s="47"/>
      <c r="AJ38" s="47"/>
    </row>
    <row r="39" spans="1:36" s="6" customFormat="1" x14ac:dyDescent="0.35">
      <c r="A39" s="13">
        <v>36</v>
      </c>
      <c r="B39" s="88"/>
      <c r="C39" s="88"/>
      <c r="D39" s="91"/>
      <c r="E39" s="121"/>
      <c r="F39" s="63"/>
      <c r="G39" s="63"/>
      <c r="H39" s="69"/>
      <c r="I39" s="69"/>
      <c r="J39" s="69"/>
      <c r="K39" s="69"/>
      <c r="L39" s="69"/>
      <c r="M39" s="69"/>
      <c r="N39" s="69"/>
      <c r="O39" s="69"/>
      <c r="P39" s="75"/>
      <c r="Q39" s="75"/>
      <c r="R39" s="75"/>
      <c r="S39" s="75"/>
      <c r="T39" s="80"/>
      <c r="U39" s="80"/>
      <c r="V39" s="80"/>
      <c r="W39" s="80"/>
      <c r="X39" s="80"/>
      <c r="Y39" s="80"/>
      <c r="Z39" s="9">
        <f t="shared" si="0"/>
        <v>0</v>
      </c>
      <c r="AA39" s="9">
        <f t="shared" si="1"/>
        <v>0</v>
      </c>
      <c r="AB39" s="42"/>
      <c r="AC39" s="41"/>
      <c r="AD39" s="14"/>
      <c r="AE39" s="204"/>
      <c r="AF39" s="204"/>
      <c r="AG39" s="204"/>
      <c r="AH39" s="47"/>
      <c r="AI39" s="47"/>
      <c r="AJ39" s="47"/>
    </row>
    <row r="40" spans="1:36" s="6" customFormat="1" x14ac:dyDescent="0.35">
      <c r="A40" s="12">
        <v>37</v>
      </c>
      <c r="B40" s="88"/>
      <c r="C40" s="88"/>
      <c r="D40" s="91"/>
      <c r="E40" s="122"/>
      <c r="F40" s="63"/>
      <c r="G40" s="63"/>
      <c r="H40" s="69"/>
      <c r="I40" s="69"/>
      <c r="J40" s="69"/>
      <c r="K40" s="69"/>
      <c r="L40" s="69"/>
      <c r="M40" s="69"/>
      <c r="N40" s="69"/>
      <c r="O40" s="69"/>
      <c r="P40" s="75"/>
      <c r="Q40" s="75"/>
      <c r="R40" s="75"/>
      <c r="S40" s="75"/>
      <c r="T40" s="80"/>
      <c r="U40" s="80"/>
      <c r="V40" s="80"/>
      <c r="W40" s="80"/>
      <c r="X40" s="80"/>
      <c r="Y40" s="80"/>
      <c r="Z40" s="9">
        <f t="shared" si="0"/>
        <v>0</v>
      </c>
      <c r="AA40" s="9">
        <f t="shared" si="1"/>
        <v>0</v>
      </c>
      <c r="AB40" s="42"/>
      <c r="AC40" s="41"/>
      <c r="AD40" s="14"/>
      <c r="AE40" s="204"/>
      <c r="AF40" s="204"/>
      <c r="AG40" s="204"/>
      <c r="AH40" s="47"/>
      <c r="AI40" s="47"/>
      <c r="AJ40" s="47"/>
    </row>
    <row r="41" spans="1:36" s="6" customFormat="1" x14ac:dyDescent="0.35">
      <c r="A41" s="13">
        <v>38</v>
      </c>
      <c r="B41" s="88"/>
      <c r="C41" s="88"/>
      <c r="D41" s="91"/>
      <c r="E41" s="122"/>
      <c r="F41" s="63"/>
      <c r="G41" s="63"/>
      <c r="H41" s="69"/>
      <c r="I41" s="69"/>
      <c r="J41" s="69"/>
      <c r="K41" s="69"/>
      <c r="L41" s="69"/>
      <c r="M41" s="69"/>
      <c r="N41" s="69"/>
      <c r="O41" s="69"/>
      <c r="P41" s="75"/>
      <c r="Q41" s="75"/>
      <c r="R41" s="75"/>
      <c r="S41" s="75"/>
      <c r="T41" s="80"/>
      <c r="U41" s="80"/>
      <c r="V41" s="80"/>
      <c r="W41" s="80"/>
      <c r="X41" s="80"/>
      <c r="Y41" s="80"/>
      <c r="Z41" s="9">
        <f t="shared" si="0"/>
        <v>0</v>
      </c>
      <c r="AA41" s="9">
        <f t="shared" si="1"/>
        <v>0</v>
      </c>
      <c r="AB41" s="42"/>
      <c r="AC41" s="41"/>
      <c r="AD41" s="14"/>
      <c r="AE41" s="204"/>
      <c r="AF41" s="204"/>
      <c r="AG41" s="204"/>
      <c r="AH41" s="47"/>
      <c r="AI41" s="47"/>
      <c r="AJ41" s="47"/>
    </row>
    <row r="42" spans="1:36" s="6" customFormat="1" x14ac:dyDescent="0.35">
      <c r="A42" s="12">
        <v>39</v>
      </c>
      <c r="B42" s="88"/>
      <c r="C42" s="88"/>
      <c r="D42" s="91"/>
      <c r="E42" s="122"/>
      <c r="F42" s="63"/>
      <c r="G42" s="63"/>
      <c r="H42" s="69"/>
      <c r="I42" s="69"/>
      <c r="J42" s="69"/>
      <c r="K42" s="69"/>
      <c r="L42" s="69"/>
      <c r="M42" s="69"/>
      <c r="N42" s="69"/>
      <c r="O42" s="69"/>
      <c r="P42" s="75"/>
      <c r="Q42" s="75"/>
      <c r="R42" s="75"/>
      <c r="S42" s="75"/>
      <c r="T42" s="80"/>
      <c r="U42" s="80"/>
      <c r="V42" s="80"/>
      <c r="W42" s="80"/>
      <c r="X42" s="80"/>
      <c r="Y42" s="80"/>
      <c r="Z42" s="9">
        <f t="shared" si="0"/>
        <v>0</v>
      </c>
      <c r="AA42" s="9">
        <f t="shared" si="1"/>
        <v>0</v>
      </c>
      <c r="AB42" s="42"/>
      <c r="AC42" s="41"/>
      <c r="AD42" s="14"/>
      <c r="AE42" s="204"/>
      <c r="AF42" s="204"/>
      <c r="AG42" s="204"/>
      <c r="AH42" s="47"/>
      <c r="AI42" s="47"/>
      <c r="AJ42" s="47"/>
    </row>
    <row r="43" spans="1:36" s="6" customFormat="1" x14ac:dyDescent="0.35">
      <c r="A43" s="13">
        <v>40</v>
      </c>
      <c r="B43" s="88"/>
      <c r="C43" s="88"/>
      <c r="D43" s="91"/>
      <c r="E43" s="122"/>
      <c r="F43" s="63"/>
      <c r="G43" s="63"/>
      <c r="H43" s="69"/>
      <c r="I43" s="69"/>
      <c r="J43" s="69"/>
      <c r="K43" s="69"/>
      <c r="L43" s="69"/>
      <c r="M43" s="69"/>
      <c r="N43" s="69"/>
      <c r="O43" s="69"/>
      <c r="P43" s="75"/>
      <c r="Q43" s="75"/>
      <c r="R43" s="75"/>
      <c r="S43" s="75"/>
      <c r="T43" s="80"/>
      <c r="U43" s="80"/>
      <c r="V43" s="80"/>
      <c r="W43" s="80"/>
      <c r="X43" s="80"/>
      <c r="Y43" s="80"/>
      <c r="Z43" s="9">
        <f t="shared" si="0"/>
        <v>0</v>
      </c>
      <c r="AA43" s="9">
        <f t="shared" si="1"/>
        <v>0</v>
      </c>
      <c r="AB43" s="42"/>
      <c r="AC43" s="41"/>
      <c r="AD43" s="14"/>
      <c r="AE43" s="204"/>
      <c r="AF43" s="204"/>
      <c r="AG43" s="204"/>
      <c r="AH43" s="47"/>
      <c r="AI43" s="47"/>
      <c r="AJ43" s="47"/>
    </row>
    <row r="44" spans="1:36" s="6" customFormat="1" x14ac:dyDescent="0.35">
      <c r="A44" s="12">
        <v>41</v>
      </c>
      <c r="B44" s="88"/>
      <c r="C44" s="88"/>
      <c r="D44" s="91"/>
      <c r="E44" s="126"/>
      <c r="F44" s="63"/>
      <c r="G44" s="63"/>
      <c r="H44" s="69"/>
      <c r="I44" s="69"/>
      <c r="J44" s="69"/>
      <c r="K44" s="69"/>
      <c r="L44" s="69"/>
      <c r="M44" s="69"/>
      <c r="N44" s="69"/>
      <c r="O44" s="69"/>
      <c r="P44" s="75"/>
      <c r="Q44" s="75"/>
      <c r="R44" s="75"/>
      <c r="S44" s="75"/>
      <c r="T44" s="80"/>
      <c r="U44" s="80"/>
      <c r="V44" s="80"/>
      <c r="W44" s="80"/>
      <c r="X44" s="80"/>
      <c r="Y44" s="80"/>
      <c r="Z44" s="9">
        <f t="shared" si="0"/>
        <v>0</v>
      </c>
      <c r="AA44" s="9">
        <f t="shared" si="1"/>
        <v>0</v>
      </c>
      <c r="AB44" s="42"/>
      <c r="AC44" s="41"/>
      <c r="AD44" s="14"/>
      <c r="AE44" s="204"/>
      <c r="AF44" s="204"/>
      <c r="AG44" s="204"/>
      <c r="AH44" s="47"/>
      <c r="AI44" s="47"/>
      <c r="AJ44" s="47"/>
    </row>
    <row r="45" spans="1:36" s="6" customFormat="1" x14ac:dyDescent="0.35">
      <c r="A45" s="13">
        <v>42</v>
      </c>
      <c r="B45" s="88"/>
      <c r="C45" s="88"/>
      <c r="D45" s="91"/>
      <c r="E45" s="122"/>
      <c r="F45" s="63"/>
      <c r="G45" s="63"/>
      <c r="H45" s="69"/>
      <c r="I45" s="69"/>
      <c r="J45" s="69"/>
      <c r="K45" s="69"/>
      <c r="L45" s="69"/>
      <c r="M45" s="69"/>
      <c r="N45" s="69"/>
      <c r="O45" s="69"/>
      <c r="P45" s="75"/>
      <c r="Q45" s="75"/>
      <c r="R45" s="75"/>
      <c r="S45" s="75"/>
      <c r="T45" s="80"/>
      <c r="U45" s="80"/>
      <c r="V45" s="80"/>
      <c r="W45" s="80"/>
      <c r="X45" s="80"/>
      <c r="Y45" s="80"/>
      <c r="Z45" s="9">
        <f t="shared" si="0"/>
        <v>0</v>
      </c>
      <c r="AA45" s="9">
        <f t="shared" si="1"/>
        <v>0</v>
      </c>
      <c r="AB45" s="42"/>
      <c r="AC45" s="41"/>
      <c r="AD45" s="14"/>
      <c r="AE45" s="204"/>
      <c r="AF45" s="204"/>
      <c r="AG45" s="204"/>
      <c r="AH45" s="47"/>
      <c r="AI45" s="47"/>
      <c r="AJ45" s="47"/>
    </row>
    <row r="46" spans="1:36" s="6" customFormat="1" x14ac:dyDescent="0.35">
      <c r="A46" s="12">
        <v>43</v>
      </c>
      <c r="B46" s="88"/>
      <c r="C46" s="88"/>
      <c r="D46" s="91"/>
      <c r="E46" s="122"/>
      <c r="F46" s="63"/>
      <c r="G46" s="63"/>
      <c r="H46" s="69"/>
      <c r="I46" s="69"/>
      <c r="J46" s="69"/>
      <c r="K46" s="69"/>
      <c r="L46" s="69"/>
      <c r="M46" s="69"/>
      <c r="N46" s="69"/>
      <c r="O46" s="69"/>
      <c r="P46" s="75"/>
      <c r="Q46" s="75"/>
      <c r="R46" s="75"/>
      <c r="S46" s="75"/>
      <c r="T46" s="80"/>
      <c r="U46" s="80"/>
      <c r="V46" s="80"/>
      <c r="W46" s="80"/>
      <c r="X46" s="80"/>
      <c r="Y46" s="80"/>
      <c r="Z46" s="9">
        <f t="shared" si="0"/>
        <v>0</v>
      </c>
      <c r="AA46" s="9">
        <f t="shared" si="1"/>
        <v>0</v>
      </c>
      <c r="AB46" s="42"/>
      <c r="AC46" s="41"/>
      <c r="AD46" s="14"/>
      <c r="AE46" s="204"/>
      <c r="AF46" s="204"/>
      <c r="AG46" s="204"/>
      <c r="AH46" s="47"/>
      <c r="AI46" s="47"/>
      <c r="AJ46" s="47"/>
    </row>
    <row r="47" spans="1:36" s="6" customFormat="1" x14ac:dyDescent="0.35">
      <c r="A47" s="13">
        <v>44</v>
      </c>
      <c r="B47" s="88"/>
      <c r="C47" s="88"/>
      <c r="D47" s="91"/>
      <c r="E47" s="122"/>
      <c r="F47" s="63"/>
      <c r="G47" s="63"/>
      <c r="H47" s="69"/>
      <c r="I47" s="69"/>
      <c r="J47" s="69"/>
      <c r="K47" s="69"/>
      <c r="L47" s="69"/>
      <c r="M47" s="69"/>
      <c r="N47" s="69"/>
      <c r="O47" s="69"/>
      <c r="P47" s="75"/>
      <c r="Q47" s="75"/>
      <c r="R47" s="75"/>
      <c r="S47" s="75"/>
      <c r="T47" s="80"/>
      <c r="U47" s="80"/>
      <c r="V47" s="80"/>
      <c r="W47" s="80"/>
      <c r="X47" s="80"/>
      <c r="Y47" s="80"/>
      <c r="Z47" s="9">
        <f t="shared" si="0"/>
        <v>0</v>
      </c>
      <c r="AA47" s="9">
        <f t="shared" si="1"/>
        <v>0</v>
      </c>
      <c r="AB47" s="42"/>
      <c r="AC47" s="41"/>
      <c r="AD47" s="14"/>
      <c r="AE47" s="204"/>
      <c r="AF47" s="204"/>
      <c r="AG47" s="204"/>
      <c r="AH47" s="47"/>
      <c r="AI47" s="47"/>
      <c r="AJ47" s="47"/>
    </row>
    <row r="48" spans="1:36" s="6" customFormat="1" x14ac:dyDescent="0.35">
      <c r="A48" s="12">
        <v>45</v>
      </c>
      <c r="B48" s="88"/>
      <c r="C48" s="88"/>
      <c r="D48" s="91"/>
      <c r="E48" s="121"/>
      <c r="F48" s="63"/>
      <c r="G48" s="63"/>
      <c r="H48" s="69"/>
      <c r="I48" s="69"/>
      <c r="J48" s="69"/>
      <c r="K48" s="69"/>
      <c r="L48" s="69"/>
      <c r="M48" s="69"/>
      <c r="N48" s="69"/>
      <c r="O48" s="69"/>
      <c r="P48" s="75"/>
      <c r="Q48" s="75"/>
      <c r="R48" s="75"/>
      <c r="S48" s="75"/>
      <c r="T48" s="80"/>
      <c r="U48" s="80"/>
      <c r="V48" s="80"/>
      <c r="W48" s="80"/>
      <c r="X48" s="80"/>
      <c r="Y48" s="80"/>
      <c r="Z48" s="9">
        <f t="shared" si="0"/>
        <v>0</v>
      </c>
      <c r="AA48" s="9">
        <f t="shared" si="1"/>
        <v>0</v>
      </c>
      <c r="AB48" s="42"/>
      <c r="AC48" s="41"/>
      <c r="AD48" s="14"/>
      <c r="AE48" s="204"/>
      <c r="AF48" s="204"/>
      <c r="AG48" s="204"/>
      <c r="AH48" s="47"/>
      <c r="AI48" s="47"/>
      <c r="AJ48" s="47"/>
    </row>
    <row r="49" spans="1:38" s="6" customFormat="1" x14ac:dyDescent="0.35">
      <c r="A49" s="13">
        <v>46</v>
      </c>
      <c r="B49" s="88"/>
      <c r="C49" s="88"/>
      <c r="D49" s="91"/>
      <c r="E49" s="126"/>
      <c r="F49" s="63"/>
      <c r="G49" s="63"/>
      <c r="H49" s="69"/>
      <c r="I49" s="69"/>
      <c r="J49" s="69"/>
      <c r="K49" s="69"/>
      <c r="L49" s="69"/>
      <c r="M49" s="69"/>
      <c r="N49" s="69"/>
      <c r="O49" s="69"/>
      <c r="P49" s="75"/>
      <c r="Q49" s="75"/>
      <c r="R49" s="75"/>
      <c r="S49" s="75"/>
      <c r="T49" s="80"/>
      <c r="U49" s="80"/>
      <c r="V49" s="80"/>
      <c r="W49" s="80"/>
      <c r="X49" s="80"/>
      <c r="Y49" s="80"/>
      <c r="Z49" s="9">
        <f t="shared" si="0"/>
        <v>0</v>
      </c>
      <c r="AA49" s="9">
        <f t="shared" si="1"/>
        <v>0</v>
      </c>
      <c r="AB49" s="42"/>
      <c r="AC49" s="41"/>
      <c r="AD49" s="14"/>
      <c r="AE49" s="204"/>
      <c r="AF49" s="204"/>
      <c r="AG49" s="204"/>
      <c r="AH49" s="47"/>
      <c r="AI49" s="47"/>
      <c r="AJ49" s="47"/>
    </row>
    <row r="50" spans="1:38" x14ac:dyDescent="0.2">
      <c r="A50" s="252" t="s">
        <v>21</v>
      </c>
      <c r="B50" s="253"/>
      <c r="C50" s="253"/>
      <c r="D50" s="253"/>
      <c r="E50" s="254"/>
      <c r="F50" s="66">
        <f>AVERAGE(F4:F49)</f>
        <v>5</v>
      </c>
      <c r="G50" s="66">
        <f t="shared" ref="G50:W50" si="2">AVERAGE(G4:G49)</f>
        <v>5</v>
      </c>
      <c r="H50" s="72">
        <f t="shared" si="2"/>
        <v>5</v>
      </c>
      <c r="I50" s="72">
        <f t="shared" si="2"/>
        <v>5</v>
      </c>
      <c r="J50" s="72">
        <f t="shared" si="2"/>
        <v>5</v>
      </c>
      <c r="K50" s="72">
        <f t="shared" si="2"/>
        <v>5</v>
      </c>
      <c r="L50" s="72">
        <f t="shared" si="2"/>
        <v>5</v>
      </c>
      <c r="M50" s="72">
        <f t="shared" si="2"/>
        <v>5</v>
      </c>
      <c r="N50" s="72">
        <f t="shared" si="2"/>
        <v>5</v>
      </c>
      <c r="O50" s="72">
        <f t="shared" si="2"/>
        <v>5</v>
      </c>
      <c r="P50" s="18">
        <f t="shared" si="2"/>
        <v>5</v>
      </c>
      <c r="Q50" s="18">
        <f t="shared" si="2"/>
        <v>5</v>
      </c>
      <c r="R50" s="18">
        <f t="shared" si="2"/>
        <v>5</v>
      </c>
      <c r="S50" s="18">
        <f t="shared" si="2"/>
        <v>5</v>
      </c>
      <c r="T50" s="83">
        <f t="shared" si="2"/>
        <v>5</v>
      </c>
      <c r="U50" s="83">
        <f t="shared" si="2"/>
        <v>5</v>
      </c>
      <c r="V50" s="83">
        <f t="shared" si="2"/>
        <v>5</v>
      </c>
      <c r="W50" s="83">
        <f t="shared" si="2"/>
        <v>5</v>
      </c>
      <c r="X50" s="83">
        <f t="shared" ref="X50:Y50" si="3">AVERAGE(X4:X49)</f>
        <v>5</v>
      </c>
      <c r="Y50" s="83">
        <f t="shared" si="3"/>
        <v>5</v>
      </c>
      <c r="Z50" s="255"/>
      <c r="AA50" s="289">
        <f>AVERAGE(AA4:AA49)</f>
        <v>1.0869565217391304</v>
      </c>
      <c r="AB50" s="20">
        <f>SUM(AB4:AB49)</f>
        <v>0</v>
      </c>
      <c r="AC50" s="25">
        <f>SUM(AC4:AC49)</f>
        <v>0</v>
      </c>
      <c r="AD50" s="1">
        <f>SUM(AD4:AD49)</f>
        <v>0</v>
      </c>
      <c r="AE50" s="205"/>
      <c r="AF50" s="205"/>
      <c r="AG50" s="205"/>
      <c r="AH50" s="28"/>
      <c r="AI50" s="28"/>
      <c r="AJ50" s="43"/>
      <c r="AK50" s="15"/>
      <c r="AL50" s="15"/>
    </row>
    <row r="51" spans="1:38" x14ac:dyDescent="0.2">
      <c r="A51" s="252" t="s">
        <v>22</v>
      </c>
      <c r="B51" s="253"/>
      <c r="C51" s="253"/>
      <c r="D51" s="253"/>
      <c r="E51" s="254"/>
      <c r="F51" s="16" t="e">
        <f>STDEV(F4:F49)</f>
        <v>#DIV/0!</v>
      </c>
      <c r="G51" s="16" t="e">
        <f t="shared" ref="G51:W51" si="4">STDEV(G4:G49)</f>
        <v>#DIV/0!</v>
      </c>
      <c r="H51" s="17" t="e">
        <f t="shared" si="4"/>
        <v>#DIV/0!</v>
      </c>
      <c r="I51" s="17" t="e">
        <f t="shared" si="4"/>
        <v>#DIV/0!</v>
      </c>
      <c r="J51" s="17" t="e">
        <f t="shared" si="4"/>
        <v>#DIV/0!</v>
      </c>
      <c r="K51" s="17" t="e">
        <f t="shared" si="4"/>
        <v>#DIV/0!</v>
      </c>
      <c r="L51" s="17" t="e">
        <f t="shared" si="4"/>
        <v>#DIV/0!</v>
      </c>
      <c r="M51" s="17" t="e">
        <f t="shared" si="4"/>
        <v>#DIV/0!</v>
      </c>
      <c r="N51" s="17" t="e">
        <f t="shared" si="4"/>
        <v>#DIV/0!</v>
      </c>
      <c r="O51" s="17" t="e">
        <f t="shared" si="4"/>
        <v>#DIV/0!</v>
      </c>
      <c r="P51" s="19" t="e">
        <f t="shared" si="4"/>
        <v>#DIV/0!</v>
      </c>
      <c r="Q51" s="19" t="e">
        <f t="shared" si="4"/>
        <v>#DIV/0!</v>
      </c>
      <c r="R51" s="19" t="e">
        <f t="shared" si="4"/>
        <v>#DIV/0!</v>
      </c>
      <c r="S51" s="19" t="e">
        <f t="shared" si="4"/>
        <v>#DIV/0!</v>
      </c>
      <c r="T51" s="84" t="e">
        <f t="shared" si="4"/>
        <v>#DIV/0!</v>
      </c>
      <c r="U51" s="84" t="e">
        <f t="shared" si="4"/>
        <v>#DIV/0!</v>
      </c>
      <c r="V51" s="84" t="e">
        <f t="shared" si="4"/>
        <v>#DIV/0!</v>
      </c>
      <c r="W51" s="84" t="e">
        <f t="shared" si="4"/>
        <v>#DIV/0!</v>
      </c>
      <c r="X51" s="84" t="e">
        <f t="shared" ref="X51:Y51" si="5">STDEV(X4:X49)</f>
        <v>#DIV/0!</v>
      </c>
      <c r="Y51" s="84" t="e">
        <f t="shared" si="5"/>
        <v>#DIV/0!</v>
      </c>
      <c r="Z51" s="255"/>
      <c r="AA51" s="290"/>
      <c r="AB51" s="20" t="e">
        <f>STDEV(AB4:AB49)</f>
        <v>#DIV/0!</v>
      </c>
      <c r="AC51" s="25" t="e">
        <f>STDEV(AC4:AC49)</f>
        <v>#DIV/0!</v>
      </c>
      <c r="AD51" s="1" t="e">
        <f>STDEV(AD4:AD49)</f>
        <v>#DIV/0!</v>
      </c>
      <c r="AE51" s="205"/>
      <c r="AF51" s="205"/>
      <c r="AG51" s="205"/>
      <c r="AH51" s="28"/>
      <c r="AI51" s="28"/>
      <c r="AJ51" s="43"/>
      <c r="AK51" s="15"/>
      <c r="AL51" s="15"/>
    </row>
    <row r="52" spans="1:38" x14ac:dyDescent="0.2">
      <c r="A52" s="252" t="s">
        <v>23</v>
      </c>
      <c r="B52" s="253"/>
      <c r="C52" s="253"/>
      <c r="D52" s="253"/>
      <c r="E52" s="254"/>
      <c r="F52" s="16">
        <f>F50*100/5</f>
        <v>100</v>
      </c>
      <c r="G52" s="16">
        <f>G50*100/5</f>
        <v>100</v>
      </c>
      <c r="H52" s="17">
        <f>H50*100/5</f>
        <v>100</v>
      </c>
      <c r="I52" s="17">
        <f t="shared" ref="I52:O52" si="6">I50*100/5</f>
        <v>100</v>
      </c>
      <c r="J52" s="17">
        <f t="shared" si="6"/>
        <v>100</v>
      </c>
      <c r="K52" s="17">
        <f t="shared" si="6"/>
        <v>100</v>
      </c>
      <c r="L52" s="17">
        <f t="shared" si="6"/>
        <v>100</v>
      </c>
      <c r="M52" s="17">
        <f t="shared" si="6"/>
        <v>100</v>
      </c>
      <c r="N52" s="17">
        <f t="shared" si="6"/>
        <v>100</v>
      </c>
      <c r="O52" s="17">
        <f t="shared" si="6"/>
        <v>100</v>
      </c>
      <c r="P52" s="19">
        <f>P50*100/5</f>
        <v>100</v>
      </c>
      <c r="Q52" s="19">
        <f t="shared" ref="Q52:S52" si="7">Q50*100/5</f>
        <v>100</v>
      </c>
      <c r="R52" s="19">
        <f t="shared" si="7"/>
        <v>100</v>
      </c>
      <c r="S52" s="19">
        <f t="shared" si="7"/>
        <v>100</v>
      </c>
      <c r="T52" s="84">
        <f>T50*100/5</f>
        <v>100</v>
      </c>
      <c r="U52" s="84">
        <f t="shared" ref="U52:Y52" si="8">U50*100/5</f>
        <v>100</v>
      </c>
      <c r="V52" s="84">
        <f t="shared" si="8"/>
        <v>100</v>
      </c>
      <c r="W52" s="84">
        <f t="shared" si="8"/>
        <v>100</v>
      </c>
      <c r="X52" s="84">
        <f t="shared" si="8"/>
        <v>100</v>
      </c>
      <c r="Y52" s="84">
        <f t="shared" si="8"/>
        <v>100</v>
      </c>
      <c r="Z52" s="255"/>
      <c r="AA52" s="291"/>
      <c r="AB52" s="20">
        <f>AB50*100/46</f>
        <v>0</v>
      </c>
      <c r="AC52" s="25">
        <f>AC50*100/46</f>
        <v>0</v>
      </c>
      <c r="AD52" s="1">
        <f>AD50*100/46</f>
        <v>0</v>
      </c>
      <c r="AE52" s="205"/>
      <c r="AF52" s="205"/>
      <c r="AG52" s="205"/>
      <c r="AH52" s="28"/>
      <c r="AI52" s="28"/>
      <c r="AJ52" s="43"/>
      <c r="AK52" s="15"/>
      <c r="AL52" s="15"/>
    </row>
    <row r="53" spans="1:38" x14ac:dyDescent="0.2">
      <c r="AB53" s="244" t="s">
        <v>38</v>
      </c>
      <c r="AC53" s="244"/>
      <c r="AD53" s="244"/>
      <c r="AE53" s="206"/>
      <c r="AF53" s="206"/>
      <c r="AG53" s="206"/>
    </row>
    <row r="56" spans="1:38" x14ac:dyDescent="0.2">
      <c r="B56" s="112" t="s">
        <v>34</v>
      </c>
    </row>
    <row r="57" spans="1:38" x14ac:dyDescent="0.2">
      <c r="B57" s="112" t="s">
        <v>40</v>
      </c>
    </row>
    <row r="58" spans="1:38" x14ac:dyDescent="0.2">
      <c r="B58" s="112" t="s">
        <v>35</v>
      </c>
    </row>
  </sheetData>
  <mergeCells count="17">
    <mergeCell ref="A51:E51"/>
    <mergeCell ref="A52:E52"/>
    <mergeCell ref="Z50:Z52"/>
    <mergeCell ref="AA50:AA52"/>
    <mergeCell ref="AB53:AD53"/>
    <mergeCell ref="A50:E50"/>
    <mergeCell ref="Z1:AA1"/>
    <mergeCell ref="A1:A3"/>
    <mergeCell ref="B1:B3"/>
    <mergeCell ref="C1:C3"/>
    <mergeCell ref="D1:D3"/>
    <mergeCell ref="E1:E3"/>
    <mergeCell ref="F2:G2"/>
    <mergeCell ref="H2:O2"/>
    <mergeCell ref="P2:S2"/>
    <mergeCell ref="F1:W1"/>
    <mergeCell ref="T2:Y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58"/>
  <sheetViews>
    <sheetView topLeftCell="G1" zoomScale="71" zoomScaleNormal="71" workbookViewId="0">
      <selection activeCell="AC2" sqref="AC2"/>
    </sheetView>
  </sheetViews>
  <sheetFormatPr defaultColWidth="6.75" defaultRowHeight="21" x14ac:dyDescent="0.2"/>
  <cols>
    <col min="1" max="1" width="6.375" style="10" customWidth="1"/>
    <col min="2" max="2" width="21.625" style="10" customWidth="1"/>
    <col min="3" max="3" width="14.625" style="10" bestFit="1" customWidth="1"/>
    <col min="4" max="4" width="29.625" style="10" customWidth="1"/>
    <col min="5" max="5" width="41.625" style="10" customWidth="1"/>
    <col min="6" max="23" width="7.375" style="10" bestFit="1" customWidth="1"/>
    <col min="24" max="27" width="7.375" style="10" customWidth="1"/>
    <col min="28" max="28" width="8.875" style="10" customWidth="1"/>
    <col min="29" max="29" width="17.5" style="10" customWidth="1"/>
    <col min="30" max="30" width="7.625" style="10" customWidth="1"/>
    <col min="31" max="31" width="7.375" style="10" customWidth="1"/>
    <col min="32" max="32" width="7.25" style="10" customWidth="1"/>
    <col min="33" max="33" width="22.25" style="10" bestFit="1" customWidth="1"/>
    <col min="34" max="34" width="23.875" style="10" bestFit="1" customWidth="1"/>
    <col min="35" max="35" width="15.125" style="10" bestFit="1" customWidth="1"/>
    <col min="36" max="36" width="14" style="10" customWidth="1"/>
    <col min="37" max="37" width="12.75" style="10" bestFit="1" customWidth="1"/>
    <col min="38" max="38" width="14.25" style="10" bestFit="1" customWidth="1"/>
    <col min="39" max="16384" width="6.75" style="10"/>
  </cols>
  <sheetData>
    <row r="1" spans="1:38" x14ac:dyDescent="0.2">
      <c r="A1" s="256" t="s">
        <v>0</v>
      </c>
      <c r="B1" s="256" t="s">
        <v>1</v>
      </c>
      <c r="C1" s="256" t="s">
        <v>12</v>
      </c>
      <c r="D1" s="256" t="s">
        <v>3</v>
      </c>
      <c r="E1" s="256" t="s">
        <v>4</v>
      </c>
      <c r="F1" s="245" t="s">
        <v>28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180"/>
      <c r="Y1" s="180"/>
      <c r="Z1" s="180"/>
      <c r="AA1" s="180"/>
      <c r="AB1" s="245" t="s">
        <v>14</v>
      </c>
      <c r="AC1" s="245"/>
    </row>
    <row r="2" spans="1:38" x14ac:dyDescent="0.35">
      <c r="A2" s="256"/>
      <c r="B2" s="256"/>
      <c r="C2" s="256"/>
      <c r="D2" s="256"/>
      <c r="E2" s="256"/>
      <c r="F2" s="246" t="s">
        <v>30</v>
      </c>
      <c r="G2" s="246"/>
      <c r="H2" s="257" t="s">
        <v>31</v>
      </c>
      <c r="I2" s="258"/>
      <c r="J2" s="258"/>
      <c r="K2" s="258"/>
      <c r="L2" s="258"/>
      <c r="M2" s="258"/>
      <c r="N2" s="259"/>
      <c r="O2" s="260" t="s">
        <v>32</v>
      </c>
      <c r="P2" s="261"/>
      <c r="Q2" s="261"/>
      <c r="R2" s="262"/>
      <c r="S2" s="249" t="s">
        <v>33</v>
      </c>
      <c r="T2" s="250"/>
      <c r="U2" s="250"/>
      <c r="V2" s="250"/>
      <c r="W2" s="250"/>
      <c r="X2" s="250"/>
      <c r="Y2" s="263" t="s">
        <v>81</v>
      </c>
      <c r="Z2" s="264"/>
      <c r="AA2" s="265"/>
      <c r="AB2" s="116"/>
      <c r="AC2" s="292" t="s">
        <v>100</v>
      </c>
    </row>
    <row r="3" spans="1:38" x14ac:dyDescent="0.2">
      <c r="A3" s="256"/>
      <c r="B3" s="256"/>
      <c r="C3" s="256"/>
      <c r="D3" s="256"/>
      <c r="E3" s="256"/>
      <c r="F3" s="117">
        <v>1</v>
      </c>
      <c r="G3" s="117">
        <v>2</v>
      </c>
      <c r="H3" s="118">
        <v>3</v>
      </c>
      <c r="I3" s="118">
        <v>4</v>
      </c>
      <c r="J3" s="118">
        <v>5</v>
      </c>
      <c r="K3" s="118">
        <v>6</v>
      </c>
      <c r="L3" s="118">
        <v>7</v>
      </c>
      <c r="M3" s="118">
        <v>8</v>
      </c>
      <c r="N3" s="118">
        <v>9</v>
      </c>
      <c r="O3" s="119">
        <v>10</v>
      </c>
      <c r="P3" s="119">
        <v>11</v>
      </c>
      <c r="Q3" s="119">
        <v>12</v>
      </c>
      <c r="R3" s="119">
        <v>13</v>
      </c>
      <c r="S3" s="92">
        <v>14</v>
      </c>
      <c r="T3" s="92">
        <v>15</v>
      </c>
      <c r="U3" s="92">
        <v>16</v>
      </c>
      <c r="V3" s="92">
        <v>17</v>
      </c>
      <c r="W3" s="92">
        <v>18</v>
      </c>
      <c r="X3" s="92">
        <v>19</v>
      </c>
      <c r="Y3" s="189">
        <v>20</v>
      </c>
      <c r="Z3" s="189">
        <v>21</v>
      </c>
      <c r="AA3" s="189">
        <v>22</v>
      </c>
      <c r="AB3" s="7" t="s">
        <v>13</v>
      </c>
      <c r="AC3" s="7" t="s">
        <v>82</v>
      </c>
      <c r="AD3" s="181" t="s">
        <v>17</v>
      </c>
      <c r="AE3" s="181" t="s">
        <v>18</v>
      </c>
      <c r="AF3" s="181" t="s">
        <v>19</v>
      </c>
      <c r="AG3" s="203" t="s">
        <v>98</v>
      </c>
      <c r="AH3" s="203" t="s">
        <v>97</v>
      </c>
      <c r="AI3" s="203" t="s">
        <v>96</v>
      </c>
      <c r="AJ3" s="202" t="s">
        <v>15</v>
      </c>
      <c r="AK3" s="202" t="s">
        <v>16</v>
      </c>
      <c r="AL3" s="202" t="s">
        <v>20</v>
      </c>
    </row>
    <row r="4" spans="1:38" x14ac:dyDescent="0.35">
      <c r="A4" s="12">
        <v>1</v>
      </c>
      <c r="B4" s="88"/>
      <c r="C4" s="88"/>
      <c r="D4" s="89"/>
      <c r="E4" s="121"/>
      <c r="F4" s="61">
        <v>5</v>
      </c>
      <c r="G4" s="61">
        <v>5</v>
      </c>
      <c r="H4" s="67">
        <v>5</v>
      </c>
      <c r="I4" s="67">
        <v>5</v>
      </c>
      <c r="J4" s="67">
        <v>5</v>
      </c>
      <c r="K4" s="67">
        <v>5</v>
      </c>
      <c r="L4" s="67">
        <v>5</v>
      </c>
      <c r="M4" s="67">
        <v>5</v>
      </c>
      <c r="N4" s="67">
        <v>5</v>
      </c>
      <c r="O4" s="73">
        <v>5</v>
      </c>
      <c r="P4" s="73">
        <v>5</v>
      </c>
      <c r="Q4" s="73">
        <v>5</v>
      </c>
      <c r="R4" s="73">
        <v>5</v>
      </c>
      <c r="S4" s="78">
        <v>5</v>
      </c>
      <c r="T4" s="78">
        <v>5</v>
      </c>
      <c r="U4" s="78">
        <v>5</v>
      </c>
      <c r="V4" s="78">
        <v>5</v>
      </c>
      <c r="W4" s="78">
        <v>5</v>
      </c>
      <c r="X4" s="78">
        <v>5</v>
      </c>
      <c r="Y4" s="190">
        <v>5</v>
      </c>
      <c r="Z4" s="190">
        <v>5</v>
      </c>
      <c r="AA4" s="190">
        <v>5</v>
      </c>
      <c r="AB4" s="9">
        <f>SUM(F4:AA4)</f>
        <v>110</v>
      </c>
      <c r="AC4" s="9">
        <f>AB4/2.2</f>
        <v>49.999999999999993</v>
      </c>
      <c r="AD4" s="42"/>
      <c r="AE4" s="8"/>
      <c r="AF4" s="14"/>
      <c r="AG4" s="204"/>
      <c r="AH4" s="204"/>
      <c r="AI4" s="204"/>
      <c r="AJ4" s="44"/>
      <c r="AK4" s="44"/>
      <c r="AL4" s="45"/>
    </row>
    <row r="5" spans="1:38" x14ac:dyDescent="0.35">
      <c r="A5" s="13">
        <v>2</v>
      </c>
      <c r="B5" s="88"/>
      <c r="C5" s="88"/>
      <c r="D5" s="89"/>
      <c r="E5" s="121"/>
      <c r="F5" s="61"/>
      <c r="G5" s="61"/>
      <c r="H5" s="67"/>
      <c r="I5" s="67"/>
      <c r="J5" s="67"/>
      <c r="K5" s="67"/>
      <c r="L5" s="67"/>
      <c r="M5" s="67"/>
      <c r="N5" s="67"/>
      <c r="O5" s="73"/>
      <c r="P5" s="73"/>
      <c r="Q5" s="73"/>
      <c r="R5" s="73"/>
      <c r="S5" s="78"/>
      <c r="T5" s="78"/>
      <c r="U5" s="78"/>
      <c r="V5" s="78"/>
      <c r="W5" s="78"/>
      <c r="X5" s="78"/>
      <c r="Y5" s="190"/>
      <c r="Z5" s="190"/>
      <c r="AA5" s="190"/>
      <c r="AB5" s="9">
        <f t="shared" ref="AB5:AB49" si="0">SUM(F5:AA5)</f>
        <v>0</v>
      </c>
      <c r="AC5" s="9">
        <f t="shared" ref="AC5:AC49" si="1">AB5/2.2</f>
        <v>0</v>
      </c>
      <c r="AD5" s="42"/>
      <c r="AE5" s="8"/>
      <c r="AF5" s="14"/>
      <c r="AG5" s="204"/>
      <c r="AH5" s="204"/>
      <c r="AI5" s="204"/>
      <c r="AJ5" s="44"/>
      <c r="AK5" s="44"/>
      <c r="AL5" s="44"/>
    </row>
    <row r="6" spans="1:38" x14ac:dyDescent="0.35">
      <c r="A6" s="12">
        <v>3</v>
      </c>
      <c r="B6" s="88"/>
      <c r="C6" s="88"/>
      <c r="D6" s="89"/>
      <c r="E6" s="122"/>
      <c r="F6" s="61"/>
      <c r="G6" s="61"/>
      <c r="H6" s="67"/>
      <c r="I6" s="67"/>
      <c r="J6" s="67"/>
      <c r="K6" s="67"/>
      <c r="L6" s="67"/>
      <c r="M6" s="67"/>
      <c r="N6" s="67"/>
      <c r="O6" s="73"/>
      <c r="P6" s="73"/>
      <c r="Q6" s="73"/>
      <c r="R6" s="73"/>
      <c r="S6" s="78"/>
      <c r="T6" s="78"/>
      <c r="U6" s="78"/>
      <c r="V6" s="78"/>
      <c r="W6" s="78"/>
      <c r="X6" s="78"/>
      <c r="Y6" s="190"/>
      <c r="Z6" s="190"/>
      <c r="AA6" s="190"/>
      <c r="AB6" s="9">
        <f t="shared" si="0"/>
        <v>0</v>
      </c>
      <c r="AC6" s="9">
        <f t="shared" si="1"/>
        <v>0</v>
      </c>
      <c r="AD6" s="42"/>
      <c r="AE6" s="8"/>
      <c r="AF6" s="14"/>
      <c r="AG6" s="204"/>
      <c r="AH6" s="204"/>
      <c r="AI6" s="204"/>
      <c r="AJ6" s="44"/>
      <c r="AK6" s="44"/>
      <c r="AL6" s="44"/>
    </row>
    <row r="7" spans="1:38" x14ac:dyDescent="0.35">
      <c r="A7" s="13">
        <v>4</v>
      </c>
      <c r="B7" s="88"/>
      <c r="C7" s="88"/>
      <c r="D7" s="91"/>
      <c r="E7" s="121"/>
      <c r="F7" s="62"/>
      <c r="G7" s="62"/>
      <c r="H7" s="68"/>
      <c r="I7" s="68"/>
      <c r="J7" s="68"/>
      <c r="K7" s="68"/>
      <c r="L7" s="68"/>
      <c r="M7" s="68"/>
      <c r="N7" s="68"/>
      <c r="O7" s="74"/>
      <c r="P7" s="74"/>
      <c r="Q7" s="74"/>
      <c r="R7" s="74"/>
      <c r="S7" s="79"/>
      <c r="T7" s="79"/>
      <c r="U7" s="79"/>
      <c r="V7" s="79"/>
      <c r="W7" s="79"/>
      <c r="X7" s="79"/>
      <c r="Y7" s="191"/>
      <c r="Z7" s="191"/>
      <c r="AA7" s="191"/>
      <c r="AB7" s="9">
        <f t="shared" si="0"/>
        <v>0</v>
      </c>
      <c r="AC7" s="9">
        <f t="shared" si="1"/>
        <v>0</v>
      </c>
      <c r="AD7" s="42"/>
      <c r="AE7" s="8"/>
      <c r="AF7" s="14"/>
      <c r="AG7" s="204"/>
      <c r="AH7" s="204"/>
      <c r="AI7" s="204"/>
      <c r="AJ7" s="46"/>
      <c r="AK7" s="46"/>
      <c r="AL7" s="46"/>
    </row>
    <row r="8" spans="1:38" x14ac:dyDescent="0.35">
      <c r="A8" s="12">
        <v>5</v>
      </c>
      <c r="B8" s="88"/>
      <c r="C8" s="88"/>
      <c r="D8" s="91"/>
      <c r="E8" s="121"/>
      <c r="F8" s="62"/>
      <c r="G8" s="62"/>
      <c r="H8" s="68"/>
      <c r="I8" s="68"/>
      <c r="J8" s="68"/>
      <c r="K8" s="68"/>
      <c r="L8" s="68"/>
      <c r="M8" s="68"/>
      <c r="N8" s="68"/>
      <c r="O8" s="74"/>
      <c r="P8" s="74"/>
      <c r="Q8" s="74"/>
      <c r="R8" s="74"/>
      <c r="S8" s="79"/>
      <c r="T8" s="79"/>
      <c r="U8" s="79"/>
      <c r="V8" s="79"/>
      <c r="W8" s="79"/>
      <c r="X8" s="79"/>
      <c r="Y8" s="191"/>
      <c r="Z8" s="191"/>
      <c r="AA8" s="191"/>
      <c r="AB8" s="9">
        <f t="shared" si="0"/>
        <v>0</v>
      </c>
      <c r="AC8" s="9">
        <f t="shared" si="1"/>
        <v>0</v>
      </c>
      <c r="AD8" s="42"/>
      <c r="AE8" s="8"/>
      <c r="AF8" s="14"/>
      <c r="AG8" s="204"/>
      <c r="AH8" s="204"/>
      <c r="AI8" s="204"/>
      <c r="AJ8" s="46"/>
      <c r="AK8" s="46"/>
      <c r="AL8" s="46"/>
    </row>
    <row r="9" spans="1:38" x14ac:dyDescent="0.35">
      <c r="A9" s="13">
        <v>6</v>
      </c>
      <c r="B9" s="88"/>
      <c r="C9" s="88"/>
      <c r="D9" s="91"/>
      <c r="E9" s="122"/>
      <c r="F9" s="61"/>
      <c r="G9" s="61"/>
      <c r="H9" s="67"/>
      <c r="I9" s="67"/>
      <c r="J9" s="67"/>
      <c r="K9" s="67"/>
      <c r="L9" s="67"/>
      <c r="M9" s="67"/>
      <c r="N9" s="67"/>
      <c r="O9" s="73"/>
      <c r="P9" s="73"/>
      <c r="Q9" s="73"/>
      <c r="R9" s="73"/>
      <c r="S9" s="78"/>
      <c r="T9" s="78"/>
      <c r="U9" s="78"/>
      <c r="V9" s="78"/>
      <c r="W9" s="78"/>
      <c r="X9" s="78"/>
      <c r="Y9" s="190"/>
      <c r="Z9" s="190"/>
      <c r="AA9" s="190"/>
      <c r="AB9" s="9">
        <f t="shared" si="0"/>
        <v>0</v>
      </c>
      <c r="AC9" s="9">
        <f t="shared" si="1"/>
        <v>0</v>
      </c>
      <c r="AD9" s="42"/>
      <c r="AE9" s="8"/>
      <c r="AF9" s="14"/>
      <c r="AG9" s="204"/>
      <c r="AH9" s="204"/>
      <c r="AI9" s="204"/>
      <c r="AJ9" s="44"/>
      <c r="AK9" s="44"/>
      <c r="AL9" s="45"/>
    </row>
    <row r="10" spans="1:38" s="6" customFormat="1" x14ac:dyDescent="0.35">
      <c r="A10" s="12">
        <v>7</v>
      </c>
      <c r="B10" s="88"/>
      <c r="C10" s="88"/>
      <c r="D10" s="91"/>
      <c r="E10" s="122"/>
      <c r="F10" s="63"/>
      <c r="G10" s="63"/>
      <c r="H10" s="69"/>
      <c r="I10" s="69"/>
      <c r="J10" s="69"/>
      <c r="K10" s="69"/>
      <c r="L10" s="69"/>
      <c r="M10" s="69"/>
      <c r="N10" s="69"/>
      <c r="O10" s="75"/>
      <c r="P10" s="75"/>
      <c r="Q10" s="75"/>
      <c r="R10" s="75"/>
      <c r="S10" s="80"/>
      <c r="T10" s="80"/>
      <c r="U10" s="80"/>
      <c r="V10" s="80"/>
      <c r="W10" s="80"/>
      <c r="X10" s="80"/>
      <c r="Y10" s="192"/>
      <c r="Z10" s="192"/>
      <c r="AA10" s="192"/>
      <c r="AB10" s="9">
        <f t="shared" si="0"/>
        <v>0</v>
      </c>
      <c r="AC10" s="9">
        <f t="shared" si="1"/>
        <v>0</v>
      </c>
      <c r="AD10" s="42"/>
      <c r="AE10" s="41"/>
      <c r="AF10" s="14"/>
      <c r="AG10" s="204"/>
      <c r="AH10" s="204"/>
      <c r="AI10" s="204"/>
      <c r="AJ10" s="40"/>
      <c r="AK10" s="40"/>
      <c r="AL10" s="47"/>
    </row>
    <row r="11" spans="1:38" x14ac:dyDescent="0.35">
      <c r="A11" s="13">
        <v>8</v>
      </c>
      <c r="B11" s="88"/>
      <c r="C11" s="88"/>
      <c r="D11" s="91"/>
      <c r="E11" s="122"/>
      <c r="F11" s="64"/>
      <c r="G11" s="64"/>
      <c r="H11" s="70"/>
      <c r="I11" s="70"/>
      <c r="J11" s="70"/>
      <c r="K11" s="70"/>
      <c r="L11" s="70"/>
      <c r="M11" s="70"/>
      <c r="N11" s="70"/>
      <c r="O11" s="76"/>
      <c r="P11" s="76"/>
      <c r="Q11" s="76"/>
      <c r="R11" s="76"/>
      <c r="S11" s="81"/>
      <c r="T11" s="81"/>
      <c r="U11" s="81"/>
      <c r="V11" s="81"/>
      <c r="W11" s="81"/>
      <c r="X11" s="81"/>
      <c r="Y11" s="193"/>
      <c r="Z11" s="193"/>
      <c r="AA11" s="193"/>
      <c r="AB11" s="9">
        <f t="shared" si="0"/>
        <v>0</v>
      </c>
      <c r="AC11" s="9">
        <f t="shared" si="1"/>
        <v>0</v>
      </c>
      <c r="AD11" s="42"/>
      <c r="AE11" s="8"/>
      <c r="AF11" s="14"/>
      <c r="AG11" s="204"/>
      <c r="AH11" s="204"/>
      <c r="AI11" s="204"/>
      <c r="AJ11" s="44"/>
      <c r="AK11" s="44"/>
      <c r="AL11" s="45"/>
    </row>
    <row r="12" spans="1:38" s="6" customFormat="1" x14ac:dyDescent="0.35">
      <c r="A12" s="12">
        <v>9</v>
      </c>
      <c r="B12" s="88"/>
      <c r="C12" s="88"/>
      <c r="D12" s="91"/>
      <c r="E12" s="122"/>
      <c r="F12" s="63"/>
      <c r="G12" s="63"/>
      <c r="H12" s="69"/>
      <c r="I12" s="69"/>
      <c r="J12" s="69"/>
      <c r="K12" s="69"/>
      <c r="L12" s="69"/>
      <c r="M12" s="69"/>
      <c r="N12" s="69"/>
      <c r="O12" s="75"/>
      <c r="P12" s="75"/>
      <c r="Q12" s="75"/>
      <c r="R12" s="75"/>
      <c r="S12" s="80"/>
      <c r="T12" s="80"/>
      <c r="U12" s="80"/>
      <c r="V12" s="80"/>
      <c r="W12" s="80"/>
      <c r="X12" s="182"/>
      <c r="Y12" s="195"/>
      <c r="Z12" s="195"/>
      <c r="AA12" s="195"/>
      <c r="AB12" s="9">
        <f t="shared" si="0"/>
        <v>0</v>
      </c>
      <c r="AC12" s="9">
        <f t="shared" si="1"/>
        <v>0</v>
      </c>
      <c r="AD12" s="42"/>
      <c r="AE12" s="41"/>
      <c r="AF12" s="14"/>
      <c r="AG12" s="204"/>
      <c r="AH12" s="204"/>
      <c r="AI12" s="204"/>
      <c r="AJ12" s="120"/>
      <c r="AK12" s="120"/>
      <c r="AL12" s="120"/>
    </row>
    <row r="13" spans="1:38" s="6" customFormat="1" x14ac:dyDescent="0.35">
      <c r="A13" s="13">
        <v>10</v>
      </c>
      <c r="B13" s="88"/>
      <c r="C13" s="88"/>
      <c r="D13" s="91"/>
      <c r="E13" s="122"/>
      <c r="F13" s="63"/>
      <c r="G13" s="63"/>
      <c r="H13" s="69"/>
      <c r="I13" s="69"/>
      <c r="J13" s="69"/>
      <c r="K13" s="69"/>
      <c r="L13" s="69"/>
      <c r="M13" s="69"/>
      <c r="N13" s="69"/>
      <c r="O13" s="75"/>
      <c r="P13" s="75"/>
      <c r="Q13" s="75"/>
      <c r="R13" s="75"/>
      <c r="S13" s="80"/>
      <c r="T13" s="80"/>
      <c r="U13" s="80"/>
      <c r="V13" s="80"/>
      <c r="W13" s="80"/>
      <c r="X13" s="182"/>
      <c r="Y13" s="195"/>
      <c r="Z13" s="195"/>
      <c r="AA13" s="195"/>
      <c r="AB13" s="9">
        <f t="shared" si="0"/>
        <v>0</v>
      </c>
      <c r="AC13" s="9">
        <f t="shared" si="1"/>
        <v>0</v>
      </c>
      <c r="AD13" s="42"/>
      <c r="AE13" s="41"/>
      <c r="AF13" s="14"/>
      <c r="AG13" s="204"/>
      <c r="AH13" s="204"/>
      <c r="AI13" s="204"/>
      <c r="AJ13" s="120"/>
      <c r="AK13" s="120"/>
      <c r="AL13" s="120"/>
    </row>
    <row r="14" spans="1:38" x14ac:dyDescent="0.35">
      <c r="A14" s="12">
        <v>11</v>
      </c>
      <c r="B14" s="88"/>
      <c r="C14" s="88"/>
      <c r="D14" s="91"/>
      <c r="E14" s="122"/>
      <c r="F14" s="65"/>
      <c r="G14" s="65"/>
      <c r="H14" s="71"/>
      <c r="I14" s="71"/>
      <c r="J14" s="71"/>
      <c r="K14" s="71"/>
      <c r="L14" s="71"/>
      <c r="M14" s="71"/>
      <c r="N14" s="71"/>
      <c r="O14" s="77"/>
      <c r="P14" s="77"/>
      <c r="Q14" s="77"/>
      <c r="R14" s="77"/>
      <c r="S14" s="82"/>
      <c r="T14" s="82"/>
      <c r="U14" s="82"/>
      <c r="V14" s="82"/>
      <c r="W14" s="82"/>
      <c r="X14" s="82"/>
      <c r="Y14" s="194"/>
      <c r="Z14" s="194"/>
      <c r="AA14" s="194"/>
      <c r="AB14" s="9">
        <f t="shared" si="0"/>
        <v>0</v>
      </c>
      <c r="AC14" s="9">
        <f t="shared" si="1"/>
        <v>0</v>
      </c>
      <c r="AD14" s="42"/>
      <c r="AE14" s="8"/>
      <c r="AF14" s="14"/>
      <c r="AG14" s="204"/>
      <c r="AH14" s="204"/>
      <c r="AI14" s="204"/>
      <c r="AJ14" s="44"/>
      <c r="AK14" s="44"/>
      <c r="AL14" s="44"/>
    </row>
    <row r="15" spans="1:38" x14ac:dyDescent="0.35">
      <c r="A15" s="13">
        <v>12</v>
      </c>
      <c r="B15" s="88"/>
      <c r="C15" s="88"/>
      <c r="D15" s="91"/>
      <c r="E15" s="122"/>
      <c r="F15" s="61"/>
      <c r="G15" s="61"/>
      <c r="H15" s="67"/>
      <c r="I15" s="67"/>
      <c r="J15" s="67"/>
      <c r="K15" s="67"/>
      <c r="L15" s="67"/>
      <c r="M15" s="67"/>
      <c r="N15" s="67"/>
      <c r="O15" s="73"/>
      <c r="P15" s="73"/>
      <c r="Q15" s="73"/>
      <c r="R15" s="73"/>
      <c r="S15" s="78"/>
      <c r="T15" s="78"/>
      <c r="U15" s="78"/>
      <c r="V15" s="78"/>
      <c r="W15" s="78"/>
      <c r="X15" s="78"/>
      <c r="Y15" s="190"/>
      <c r="Z15" s="190"/>
      <c r="AA15" s="190"/>
      <c r="AB15" s="9">
        <f t="shared" si="0"/>
        <v>0</v>
      </c>
      <c r="AC15" s="9">
        <f t="shared" si="1"/>
        <v>0</v>
      </c>
      <c r="AD15" s="42"/>
      <c r="AE15" s="8"/>
      <c r="AF15" s="14"/>
      <c r="AG15" s="204"/>
      <c r="AH15" s="204"/>
      <c r="AI15" s="204"/>
      <c r="AJ15" s="44"/>
      <c r="AK15" s="44"/>
      <c r="AL15" s="44"/>
    </row>
    <row r="16" spans="1:38" x14ac:dyDescent="0.35">
      <c r="A16" s="12">
        <v>13</v>
      </c>
      <c r="B16" s="88"/>
      <c r="C16" s="88"/>
      <c r="D16" s="91"/>
      <c r="E16" s="121"/>
      <c r="F16" s="61"/>
      <c r="G16" s="61"/>
      <c r="H16" s="67"/>
      <c r="I16" s="67"/>
      <c r="J16" s="67"/>
      <c r="K16" s="67"/>
      <c r="L16" s="67"/>
      <c r="M16" s="67"/>
      <c r="N16" s="67"/>
      <c r="O16" s="73"/>
      <c r="P16" s="73"/>
      <c r="Q16" s="73"/>
      <c r="R16" s="73"/>
      <c r="S16" s="78"/>
      <c r="T16" s="78"/>
      <c r="U16" s="78"/>
      <c r="V16" s="78"/>
      <c r="W16" s="78"/>
      <c r="X16" s="78"/>
      <c r="Y16" s="190"/>
      <c r="Z16" s="190"/>
      <c r="AA16" s="190"/>
      <c r="AB16" s="9">
        <f t="shared" si="0"/>
        <v>0</v>
      </c>
      <c r="AC16" s="9">
        <f t="shared" si="1"/>
        <v>0</v>
      </c>
      <c r="AD16" s="42"/>
      <c r="AE16" s="8"/>
      <c r="AF16" s="14"/>
      <c r="AG16" s="204"/>
      <c r="AH16" s="204"/>
      <c r="AI16" s="204"/>
      <c r="AJ16" s="44"/>
      <c r="AK16" s="44"/>
      <c r="AL16" s="44"/>
    </row>
    <row r="17" spans="1:38" x14ac:dyDescent="0.35">
      <c r="A17" s="13">
        <v>14</v>
      </c>
      <c r="B17" s="88"/>
      <c r="C17" s="88"/>
      <c r="D17" s="91"/>
      <c r="E17" s="122"/>
      <c r="F17" s="61"/>
      <c r="G17" s="61"/>
      <c r="H17" s="67"/>
      <c r="I17" s="67"/>
      <c r="J17" s="67"/>
      <c r="K17" s="67"/>
      <c r="L17" s="67"/>
      <c r="M17" s="67"/>
      <c r="N17" s="67"/>
      <c r="O17" s="73"/>
      <c r="P17" s="73"/>
      <c r="Q17" s="73"/>
      <c r="R17" s="73"/>
      <c r="S17" s="78"/>
      <c r="T17" s="78"/>
      <c r="U17" s="78"/>
      <c r="V17" s="78"/>
      <c r="W17" s="78"/>
      <c r="X17" s="78"/>
      <c r="Y17" s="190"/>
      <c r="Z17" s="190"/>
      <c r="AA17" s="190"/>
      <c r="AB17" s="9">
        <f t="shared" si="0"/>
        <v>0</v>
      </c>
      <c r="AC17" s="9">
        <f t="shared" si="1"/>
        <v>0</v>
      </c>
      <c r="AD17" s="42"/>
      <c r="AE17" s="8"/>
      <c r="AF17" s="14"/>
      <c r="AG17" s="204"/>
      <c r="AH17" s="204"/>
      <c r="AI17" s="204"/>
      <c r="AJ17" s="44"/>
      <c r="AK17" s="44"/>
      <c r="AL17" s="44"/>
    </row>
    <row r="18" spans="1:38" x14ac:dyDescent="0.35">
      <c r="A18" s="12">
        <v>15</v>
      </c>
      <c r="B18" s="88"/>
      <c r="C18" s="88"/>
      <c r="D18" s="91"/>
      <c r="E18" s="121"/>
      <c r="F18" s="62"/>
      <c r="G18" s="62"/>
      <c r="H18" s="68"/>
      <c r="I18" s="68"/>
      <c r="J18" s="68"/>
      <c r="K18" s="68"/>
      <c r="L18" s="68"/>
      <c r="M18" s="68"/>
      <c r="N18" s="68"/>
      <c r="O18" s="74"/>
      <c r="P18" s="74"/>
      <c r="Q18" s="74"/>
      <c r="R18" s="74"/>
      <c r="S18" s="79"/>
      <c r="T18" s="79"/>
      <c r="U18" s="79"/>
      <c r="V18" s="79"/>
      <c r="W18" s="79"/>
      <c r="X18" s="79"/>
      <c r="Y18" s="191"/>
      <c r="Z18" s="191"/>
      <c r="AA18" s="191"/>
      <c r="AB18" s="9">
        <f t="shared" si="0"/>
        <v>0</v>
      </c>
      <c r="AC18" s="9">
        <f t="shared" si="1"/>
        <v>0</v>
      </c>
      <c r="AD18" s="42"/>
      <c r="AE18" s="8"/>
      <c r="AF18" s="14"/>
      <c r="AG18" s="204"/>
      <c r="AH18" s="204"/>
      <c r="AI18" s="204"/>
      <c r="AJ18" s="45"/>
      <c r="AK18" s="45"/>
      <c r="AL18" s="45"/>
    </row>
    <row r="19" spans="1:38" x14ac:dyDescent="0.35">
      <c r="A19" s="13">
        <v>16</v>
      </c>
      <c r="B19" s="88"/>
      <c r="C19" s="88"/>
      <c r="D19" s="91"/>
      <c r="E19" s="121"/>
      <c r="F19" s="62"/>
      <c r="G19" s="62"/>
      <c r="H19" s="68"/>
      <c r="I19" s="68"/>
      <c r="J19" s="68"/>
      <c r="K19" s="68"/>
      <c r="L19" s="68"/>
      <c r="M19" s="68"/>
      <c r="N19" s="68"/>
      <c r="O19" s="74"/>
      <c r="P19" s="74"/>
      <c r="Q19" s="74"/>
      <c r="R19" s="74"/>
      <c r="S19" s="79"/>
      <c r="T19" s="79"/>
      <c r="U19" s="79"/>
      <c r="V19" s="79"/>
      <c r="W19" s="79"/>
      <c r="X19" s="79"/>
      <c r="Y19" s="191"/>
      <c r="Z19" s="191"/>
      <c r="AA19" s="191"/>
      <c r="AB19" s="9">
        <f t="shared" si="0"/>
        <v>0</v>
      </c>
      <c r="AC19" s="9">
        <f t="shared" si="1"/>
        <v>0</v>
      </c>
      <c r="AD19" s="42"/>
      <c r="AE19" s="8"/>
      <c r="AF19" s="14"/>
      <c r="AG19" s="204"/>
      <c r="AH19" s="204"/>
      <c r="AI19" s="204"/>
      <c r="AJ19" s="45"/>
      <c r="AK19" s="45"/>
      <c r="AL19" s="45"/>
    </row>
    <row r="20" spans="1:38" x14ac:dyDescent="0.35">
      <c r="A20" s="12">
        <v>17</v>
      </c>
      <c r="B20" s="88"/>
      <c r="C20" s="88"/>
      <c r="D20" s="91"/>
      <c r="E20" s="121"/>
      <c r="F20" s="62"/>
      <c r="G20" s="62"/>
      <c r="H20" s="68"/>
      <c r="I20" s="68"/>
      <c r="J20" s="68"/>
      <c r="K20" s="68"/>
      <c r="L20" s="68"/>
      <c r="M20" s="68"/>
      <c r="N20" s="68"/>
      <c r="O20" s="74"/>
      <c r="P20" s="74"/>
      <c r="Q20" s="74"/>
      <c r="R20" s="74"/>
      <c r="S20" s="79"/>
      <c r="T20" s="79"/>
      <c r="U20" s="79"/>
      <c r="V20" s="79"/>
      <c r="W20" s="79"/>
      <c r="X20" s="79"/>
      <c r="Y20" s="191"/>
      <c r="Z20" s="191"/>
      <c r="AA20" s="191"/>
      <c r="AB20" s="9">
        <f t="shared" si="0"/>
        <v>0</v>
      </c>
      <c r="AC20" s="9">
        <f t="shared" si="1"/>
        <v>0</v>
      </c>
      <c r="AD20" s="42"/>
      <c r="AE20" s="8"/>
      <c r="AF20" s="14"/>
      <c r="AG20" s="204"/>
      <c r="AH20" s="204"/>
      <c r="AI20" s="204"/>
      <c r="AJ20" s="45"/>
      <c r="AK20" s="45"/>
      <c r="AL20" s="45"/>
    </row>
    <row r="21" spans="1:38" x14ac:dyDescent="0.35">
      <c r="A21" s="13">
        <v>18</v>
      </c>
      <c r="B21" s="88"/>
      <c r="C21" s="88"/>
      <c r="D21" s="91"/>
      <c r="E21" s="121"/>
      <c r="F21" s="62"/>
      <c r="G21" s="62"/>
      <c r="H21" s="68"/>
      <c r="I21" s="68"/>
      <c r="J21" s="68"/>
      <c r="K21" s="68"/>
      <c r="L21" s="68"/>
      <c r="M21" s="68"/>
      <c r="N21" s="68"/>
      <c r="O21" s="74"/>
      <c r="P21" s="74"/>
      <c r="Q21" s="74"/>
      <c r="R21" s="74"/>
      <c r="S21" s="79"/>
      <c r="T21" s="79"/>
      <c r="U21" s="79"/>
      <c r="V21" s="79"/>
      <c r="W21" s="79"/>
      <c r="X21" s="79"/>
      <c r="Y21" s="191"/>
      <c r="Z21" s="191"/>
      <c r="AA21" s="191"/>
      <c r="AB21" s="9">
        <f t="shared" si="0"/>
        <v>0</v>
      </c>
      <c r="AC21" s="9">
        <f t="shared" si="1"/>
        <v>0</v>
      </c>
      <c r="AD21" s="42"/>
      <c r="AE21" s="8"/>
      <c r="AF21" s="14"/>
      <c r="AG21" s="204"/>
      <c r="AH21" s="204"/>
      <c r="AI21" s="204"/>
      <c r="AJ21" s="45"/>
      <c r="AK21" s="45"/>
      <c r="AL21" s="45"/>
    </row>
    <row r="22" spans="1:38" x14ac:dyDescent="0.35">
      <c r="A22" s="12">
        <v>19</v>
      </c>
      <c r="B22" s="88"/>
      <c r="C22" s="88"/>
      <c r="D22" s="91"/>
      <c r="E22" s="123"/>
      <c r="F22" s="62"/>
      <c r="G22" s="62"/>
      <c r="H22" s="68"/>
      <c r="I22" s="68"/>
      <c r="J22" s="68"/>
      <c r="K22" s="68"/>
      <c r="L22" s="68"/>
      <c r="M22" s="68"/>
      <c r="N22" s="68"/>
      <c r="O22" s="74"/>
      <c r="P22" s="74"/>
      <c r="Q22" s="74"/>
      <c r="R22" s="74"/>
      <c r="S22" s="79"/>
      <c r="T22" s="79"/>
      <c r="U22" s="79"/>
      <c r="V22" s="79"/>
      <c r="W22" s="79"/>
      <c r="X22" s="79"/>
      <c r="Y22" s="191"/>
      <c r="Z22" s="191"/>
      <c r="AA22" s="191"/>
      <c r="AB22" s="9">
        <f t="shared" si="0"/>
        <v>0</v>
      </c>
      <c r="AC22" s="9">
        <f t="shared" si="1"/>
        <v>0</v>
      </c>
      <c r="AD22" s="42"/>
      <c r="AE22" s="8"/>
      <c r="AF22" s="14"/>
      <c r="AG22" s="204"/>
      <c r="AH22" s="204"/>
      <c r="AI22" s="204"/>
      <c r="AJ22" s="45"/>
      <c r="AK22" s="45"/>
      <c r="AL22" s="45"/>
    </row>
    <row r="23" spans="1:38" s="6" customFormat="1" x14ac:dyDescent="0.35">
      <c r="A23" s="13">
        <v>20</v>
      </c>
      <c r="B23" s="88"/>
      <c r="C23" s="88"/>
      <c r="D23" s="91"/>
      <c r="E23" s="121"/>
      <c r="F23" s="63"/>
      <c r="G23" s="63"/>
      <c r="H23" s="69"/>
      <c r="I23" s="69"/>
      <c r="J23" s="69"/>
      <c r="K23" s="69"/>
      <c r="L23" s="69"/>
      <c r="M23" s="69"/>
      <c r="N23" s="69"/>
      <c r="O23" s="75"/>
      <c r="P23" s="75"/>
      <c r="Q23" s="75"/>
      <c r="R23" s="75"/>
      <c r="S23" s="80"/>
      <c r="T23" s="80"/>
      <c r="U23" s="80"/>
      <c r="V23" s="80"/>
      <c r="W23" s="80"/>
      <c r="X23" s="80"/>
      <c r="Y23" s="192"/>
      <c r="Z23" s="192"/>
      <c r="AA23" s="192"/>
      <c r="AB23" s="9">
        <f t="shared" si="0"/>
        <v>0</v>
      </c>
      <c r="AC23" s="9">
        <f t="shared" si="1"/>
        <v>0</v>
      </c>
      <c r="AD23" s="42"/>
      <c r="AE23" s="41"/>
      <c r="AF23" s="14"/>
      <c r="AG23" s="204"/>
      <c r="AH23" s="204"/>
      <c r="AI23" s="204"/>
      <c r="AJ23" s="40"/>
      <c r="AK23" s="40"/>
      <c r="AL23" s="40"/>
    </row>
    <row r="24" spans="1:38" s="48" customFormat="1" x14ac:dyDescent="0.35">
      <c r="A24" s="12">
        <v>21</v>
      </c>
      <c r="B24" s="88"/>
      <c r="C24" s="88"/>
      <c r="D24" s="91"/>
      <c r="E24" s="123"/>
      <c r="F24" s="63"/>
      <c r="G24" s="63"/>
      <c r="H24" s="69"/>
      <c r="I24" s="69"/>
      <c r="J24" s="69"/>
      <c r="K24" s="69"/>
      <c r="L24" s="69"/>
      <c r="M24" s="69"/>
      <c r="N24" s="69"/>
      <c r="O24" s="75"/>
      <c r="P24" s="75"/>
      <c r="Q24" s="75"/>
      <c r="R24" s="75"/>
      <c r="S24" s="80"/>
      <c r="T24" s="80"/>
      <c r="U24" s="80"/>
      <c r="V24" s="80"/>
      <c r="W24" s="80"/>
      <c r="X24" s="80"/>
      <c r="Y24" s="192"/>
      <c r="Z24" s="192"/>
      <c r="AA24" s="192"/>
      <c r="AB24" s="9">
        <f t="shared" si="0"/>
        <v>0</v>
      </c>
      <c r="AC24" s="9">
        <f t="shared" si="1"/>
        <v>0</v>
      </c>
      <c r="AD24" s="42"/>
      <c r="AE24" s="41"/>
      <c r="AF24" s="14"/>
      <c r="AG24" s="204"/>
      <c r="AH24" s="204"/>
      <c r="AI24" s="204"/>
      <c r="AJ24" s="40"/>
      <c r="AK24" s="40"/>
      <c r="AL24" s="40"/>
    </row>
    <row r="25" spans="1:38" s="6" customFormat="1" x14ac:dyDescent="0.35">
      <c r="A25" s="13">
        <v>22</v>
      </c>
      <c r="B25" s="88"/>
      <c r="C25" s="88"/>
      <c r="D25" s="91"/>
      <c r="E25" s="121"/>
      <c r="F25" s="63"/>
      <c r="G25" s="63"/>
      <c r="H25" s="69"/>
      <c r="I25" s="69"/>
      <c r="J25" s="69"/>
      <c r="K25" s="69"/>
      <c r="L25" s="69"/>
      <c r="M25" s="69"/>
      <c r="N25" s="69"/>
      <c r="O25" s="75"/>
      <c r="P25" s="75"/>
      <c r="Q25" s="75"/>
      <c r="R25" s="75"/>
      <c r="S25" s="80"/>
      <c r="T25" s="80"/>
      <c r="U25" s="80"/>
      <c r="V25" s="80"/>
      <c r="W25" s="80"/>
      <c r="X25" s="80"/>
      <c r="Y25" s="192"/>
      <c r="Z25" s="192"/>
      <c r="AA25" s="192"/>
      <c r="AB25" s="9">
        <f t="shared" si="0"/>
        <v>0</v>
      </c>
      <c r="AC25" s="9">
        <f t="shared" si="1"/>
        <v>0</v>
      </c>
      <c r="AD25" s="42"/>
      <c r="AE25" s="41"/>
      <c r="AF25" s="14"/>
      <c r="AG25" s="204"/>
      <c r="AH25" s="204"/>
      <c r="AI25" s="204"/>
      <c r="AJ25" s="47"/>
      <c r="AK25" s="47"/>
      <c r="AL25" s="47"/>
    </row>
    <row r="26" spans="1:38" s="6" customFormat="1" x14ac:dyDescent="0.35">
      <c r="A26" s="12">
        <v>23</v>
      </c>
      <c r="B26" s="88"/>
      <c r="C26" s="88"/>
      <c r="D26" s="91"/>
      <c r="E26" s="121"/>
      <c r="F26" s="63"/>
      <c r="G26" s="63"/>
      <c r="H26" s="69"/>
      <c r="I26" s="69"/>
      <c r="J26" s="69"/>
      <c r="K26" s="69"/>
      <c r="L26" s="69"/>
      <c r="M26" s="69"/>
      <c r="N26" s="69"/>
      <c r="O26" s="75"/>
      <c r="P26" s="75"/>
      <c r="Q26" s="75"/>
      <c r="R26" s="75"/>
      <c r="S26" s="80"/>
      <c r="T26" s="80"/>
      <c r="U26" s="80"/>
      <c r="V26" s="80"/>
      <c r="W26" s="80"/>
      <c r="X26" s="80"/>
      <c r="Y26" s="192"/>
      <c r="Z26" s="192"/>
      <c r="AA26" s="192"/>
      <c r="AB26" s="9">
        <f t="shared" si="0"/>
        <v>0</v>
      </c>
      <c r="AC26" s="9">
        <f t="shared" si="1"/>
        <v>0</v>
      </c>
      <c r="AD26" s="42"/>
      <c r="AE26" s="41"/>
      <c r="AF26" s="14"/>
      <c r="AG26" s="204"/>
      <c r="AH26" s="204"/>
      <c r="AI26" s="204"/>
      <c r="AJ26" s="47"/>
      <c r="AK26" s="47"/>
      <c r="AL26" s="47"/>
    </row>
    <row r="27" spans="1:38" s="6" customFormat="1" x14ac:dyDescent="0.35">
      <c r="A27" s="13">
        <v>24</v>
      </c>
      <c r="B27" s="88"/>
      <c r="C27" s="88"/>
      <c r="D27" s="91"/>
      <c r="E27" s="121"/>
      <c r="F27" s="63"/>
      <c r="G27" s="63"/>
      <c r="H27" s="69"/>
      <c r="I27" s="69"/>
      <c r="J27" s="69"/>
      <c r="K27" s="69"/>
      <c r="L27" s="69"/>
      <c r="M27" s="69"/>
      <c r="N27" s="69"/>
      <c r="O27" s="75"/>
      <c r="P27" s="75"/>
      <c r="Q27" s="75"/>
      <c r="R27" s="75"/>
      <c r="S27" s="80"/>
      <c r="T27" s="80"/>
      <c r="U27" s="80"/>
      <c r="V27" s="80"/>
      <c r="W27" s="80"/>
      <c r="X27" s="80"/>
      <c r="Y27" s="192"/>
      <c r="Z27" s="192"/>
      <c r="AA27" s="192"/>
      <c r="AB27" s="9">
        <f t="shared" si="0"/>
        <v>0</v>
      </c>
      <c r="AC27" s="9">
        <f t="shared" si="1"/>
        <v>0</v>
      </c>
      <c r="AD27" s="42"/>
      <c r="AE27" s="41"/>
      <c r="AF27" s="14"/>
      <c r="AG27" s="204"/>
      <c r="AH27" s="204"/>
      <c r="AI27" s="204"/>
      <c r="AJ27" s="47"/>
      <c r="AK27" s="47"/>
      <c r="AL27" s="47"/>
    </row>
    <row r="28" spans="1:38" s="6" customFormat="1" x14ac:dyDescent="0.35">
      <c r="A28" s="12">
        <v>25</v>
      </c>
      <c r="B28" s="88"/>
      <c r="C28" s="88"/>
      <c r="D28" s="91"/>
      <c r="E28" s="121"/>
      <c r="F28" s="63"/>
      <c r="G28" s="63"/>
      <c r="H28" s="69"/>
      <c r="I28" s="69"/>
      <c r="J28" s="69"/>
      <c r="K28" s="69"/>
      <c r="L28" s="69"/>
      <c r="M28" s="69"/>
      <c r="N28" s="69"/>
      <c r="O28" s="75"/>
      <c r="P28" s="75"/>
      <c r="Q28" s="75"/>
      <c r="R28" s="75"/>
      <c r="S28" s="80"/>
      <c r="T28" s="80"/>
      <c r="U28" s="80"/>
      <c r="V28" s="80"/>
      <c r="W28" s="80"/>
      <c r="X28" s="80"/>
      <c r="Y28" s="192"/>
      <c r="Z28" s="192"/>
      <c r="AA28" s="192"/>
      <c r="AB28" s="9">
        <f t="shared" si="0"/>
        <v>0</v>
      </c>
      <c r="AC28" s="9">
        <f t="shared" si="1"/>
        <v>0</v>
      </c>
      <c r="AD28" s="42"/>
      <c r="AE28" s="41"/>
      <c r="AF28" s="14"/>
      <c r="AG28" s="204"/>
      <c r="AH28" s="204"/>
      <c r="AI28" s="204"/>
      <c r="AJ28" s="47"/>
      <c r="AK28" s="47"/>
      <c r="AL28" s="47"/>
    </row>
    <row r="29" spans="1:38" s="6" customFormat="1" x14ac:dyDescent="0.35">
      <c r="A29" s="13">
        <v>26</v>
      </c>
      <c r="B29" s="88"/>
      <c r="C29" s="88"/>
      <c r="D29" s="91"/>
      <c r="E29" s="121"/>
      <c r="F29" s="63"/>
      <c r="G29" s="63"/>
      <c r="H29" s="69"/>
      <c r="I29" s="69"/>
      <c r="J29" s="69"/>
      <c r="K29" s="69"/>
      <c r="L29" s="69"/>
      <c r="M29" s="69"/>
      <c r="N29" s="69"/>
      <c r="O29" s="75"/>
      <c r="P29" s="75"/>
      <c r="Q29" s="75"/>
      <c r="R29" s="75"/>
      <c r="S29" s="80"/>
      <c r="T29" s="80"/>
      <c r="U29" s="80"/>
      <c r="V29" s="80"/>
      <c r="W29" s="80"/>
      <c r="X29" s="80"/>
      <c r="Y29" s="192"/>
      <c r="Z29" s="192"/>
      <c r="AA29" s="192"/>
      <c r="AB29" s="9">
        <f t="shared" si="0"/>
        <v>0</v>
      </c>
      <c r="AC29" s="9">
        <f t="shared" si="1"/>
        <v>0</v>
      </c>
      <c r="AD29" s="42"/>
      <c r="AE29" s="41"/>
      <c r="AF29" s="14"/>
      <c r="AG29" s="204"/>
      <c r="AH29" s="204"/>
      <c r="AI29" s="204"/>
      <c r="AJ29" s="47"/>
      <c r="AK29" s="47"/>
      <c r="AL29" s="47"/>
    </row>
    <row r="30" spans="1:38" s="6" customFormat="1" x14ac:dyDescent="0.35">
      <c r="A30" s="12">
        <v>27</v>
      </c>
      <c r="B30" s="88"/>
      <c r="C30" s="88"/>
      <c r="D30" s="91"/>
      <c r="E30" s="124"/>
      <c r="F30" s="63"/>
      <c r="G30" s="63"/>
      <c r="H30" s="69"/>
      <c r="I30" s="69"/>
      <c r="J30" s="69"/>
      <c r="K30" s="69"/>
      <c r="L30" s="69"/>
      <c r="M30" s="69"/>
      <c r="N30" s="69"/>
      <c r="O30" s="75"/>
      <c r="P30" s="75"/>
      <c r="Q30" s="75"/>
      <c r="R30" s="75"/>
      <c r="S30" s="80"/>
      <c r="T30" s="80"/>
      <c r="U30" s="80"/>
      <c r="V30" s="80"/>
      <c r="W30" s="80"/>
      <c r="X30" s="80"/>
      <c r="Y30" s="192"/>
      <c r="Z30" s="192"/>
      <c r="AA30" s="192"/>
      <c r="AB30" s="9">
        <f t="shared" si="0"/>
        <v>0</v>
      </c>
      <c r="AC30" s="9">
        <f t="shared" si="1"/>
        <v>0</v>
      </c>
      <c r="AD30" s="42"/>
      <c r="AE30" s="41"/>
      <c r="AF30" s="14"/>
      <c r="AG30" s="204"/>
      <c r="AH30" s="204"/>
      <c r="AI30" s="204"/>
      <c r="AJ30" s="47"/>
      <c r="AK30" s="47"/>
      <c r="AL30" s="47"/>
    </row>
    <row r="31" spans="1:38" s="6" customFormat="1" x14ac:dyDescent="0.35">
      <c r="A31" s="13">
        <v>28</v>
      </c>
      <c r="B31" s="88"/>
      <c r="C31" s="88"/>
      <c r="D31" s="91"/>
      <c r="E31" s="121"/>
      <c r="F31" s="63"/>
      <c r="G31" s="63"/>
      <c r="H31" s="69"/>
      <c r="I31" s="69"/>
      <c r="J31" s="69"/>
      <c r="K31" s="69"/>
      <c r="L31" s="69"/>
      <c r="M31" s="69"/>
      <c r="N31" s="69"/>
      <c r="O31" s="75"/>
      <c r="P31" s="75"/>
      <c r="Q31" s="75"/>
      <c r="R31" s="75"/>
      <c r="S31" s="80"/>
      <c r="T31" s="80"/>
      <c r="U31" s="80"/>
      <c r="V31" s="80"/>
      <c r="W31" s="80"/>
      <c r="X31" s="80"/>
      <c r="Y31" s="192"/>
      <c r="Z31" s="192"/>
      <c r="AA31" s="192"/>
      <c r="AB31" s="9">
        <f t="shared" si="0"/>
        <v>0</v>
      </c>
      <c r="AC31" s="9">
        <f t="shared" si="1"/>
        <v>0</v>
      </c>
      <c r="AD31" s="42"/>
      <c r="AE31" s="41"/>
      <c r="AF31" s="14"/>
      <c r="AG31" s="204"/>
      <c r="AH31" s="204"/>
      <c r="AI31" s="204"/>
      <c r="AJ31" s="47"/>
      <c r="AK31" s="47"/>
      <c r="AL31" s="47"/>
    </row>
    <row r="32" spans="1:38" s="6" customFormat="1" x14ac:dyDescent="0.35">
      <c r="A32" s="12">
        <v>29</v>
      </c>
      <c r="B32" s="88"/>
      <c r="C32" s="88"/>
      <c r="D32" s="125"/>
      <c r="E32" s="121"/>
      <c r="F32" s="63"/>
      <c r="G32" s="63"/>
      <c r="H32" s="69"/>
      <c r="I32" s="69"/>
      <c r="J32" s="69"/>
      <c r="K32" s="69"/>
      <c r="L32" s="69"/>
      <c r="M32" s="69"/>
      <c r="N32" s="69"/>
      <c r="O32" s="75"/>
      <c r="P32" s="75"/>
      <c r="Q32" s="75"/>
      <c r="R32" s="75"/>
      <c r="S32" s="80"/>
      <c r="T32" s="80"/>
      <c r="U32" s="80"/>
      <c r="V32" s="80"/>
      <c r="W32" s="80"/>
      <c r="X32" s="80"/>
      <c r="Y32" s="192"/>
      <c r="Z32" s="192"/>
      <c r="AA32" s="192"/>
      <c r="AB32" s="9">
        <f t="shared" si="0"/>
        <v>0</v>
      </c>
      <c r="AC32" s="9">
        <f t="shared" si="1"/>
        <v>0</v>
      </c>
      <c r="AD32" s="42"/>
      <c r="AE32" s="41"/>
      <c r="AF32" s="14"/>
      <c r="AG32" s="204"/>
      <c r="AH32" s="204"/>
      <c r="AI32" s="204"/>
      <c r="AJ32" s="47"/>
      <c r="AK32" s="47"/>
      <c r="AL32" s="47"/>
    </row>
    <row r="33" spans="1:38" s="6" customFormat="1" x14ac:dyDescent="0.35">
      <c r="A33" s="13">
        <v>30</v>
      </c>
      <c r="B33" s="88"/>
      <c r="C33" s="88"/>
      <c r="D33" s="125"/>
      <c r="E33" s="122"/>
      <c r="F33" s="63"/>
      <c r="G33" s="63"/>
      <c r="H33" s="69"/>
      <c r="I33" s="69"/>
      <c r="J33" s="69"/>
      <c r="K33" s="69"/>
      <c r="L33" s="69"/>
      <c r="M33" s="69"/>
      <c r="N33" s="69"/>
      <c r="O33" s="75"/>
      <c r="P33" s="75"/>
      <c r="Q33" s="75"/>
      <c r="R33" s="75"/>
      <c r="S33" s="80"/>
      <c r="T33" s="80"/>
      <c r="U33" s="80"/>
      <c r="V33" s="80"/>
      <c r="W33" s="80"/>
      <c r="X33" s="80"/>
      <c r="Y33" s="192"/>
      <c r="Z33" s="192"/>
      <c r="AA33" s="192"/>
      <c r="AB33" s="9">
        <f t="shared" si="0"/>
        <v>0</v>
      </c>
      <c r="AC33" s="9">
        <f t="shared" si="1"/>
        <v>0</v>
      </c>
      <c r="AD33" s="42"/>
      <c r="AE33" s="41"/>
      <c r="AF33" s="14"/>
      <c r="AG33" s="204"/>
      <c r="AH33" s="204"/>
      <c r="AI33" s="204"/>
      <c r="AJ33" s="47"/>
      <c r="AK33" s="47"/>
      <c r="AL33" s="47"/>
    </row>
    <row r="34" spans="1:38" s="6" customFormat="1" x14ac:dyDescent="0.35">
      <c r="A34" s="12">
        <v>31</v>
      </c>
      <c r="B34" s="88"/>
      <c r="C34" s="88"/>
      <c r="D34" s="125"/>
      <c r="E34" s="122"/>
      <c r="F34" s="63"/>
      <c r="G34" s="63"/>
      <c r="H34" s="69"/>
      <c r="I34" s="69"/>
      <c r="J34" s="69"/>
      <c r="K34" s="69"/>
      <c r="L34" s="69"/>
      <c r="M34" s="69"/>
      <c r="N34" s="69"/>
      <c r="O34" s="75"/>
      <c r="P34" s="75"/>
      <c r="Q34" s="75"/>
      <c r="R34" s="75"/>
      <c r="S34" s="80"/>
      <c r="T34" s="80"/>
      <c r="U34" s="80"/>
      <c r="V34" s="80"/>
      <c r="W34" s="80"/>
      <c r="X34" s="80"/>
      <c r="Y34" s="192"/>
      <c r="Z34" s="192"/>
      <c r="AA34" s="192"/>
      <c r="AB34" s="9">
        <f t="shared" si="0"/>
        <v>0</v>
      </c>
      <c r="AC34" s="9">
        <f t="shared" si="1"/>
        <v>0</v>
      </c>
      <c r="AD34" s="42"/>
      <c r="AE34" s="41"/>
      <c r="AF34" s="14"/>
      <c r="AG34" s="204"/>
      <c r="AH34" s="204"/>
      <c r="AI34" s="204"/>
      <c r="AJ34" s="47"/>
      <c r="AK34" s="47"/>
      <c r="AL34" s="47"/>
    </row>
    <row r="35" spans="1:38" s="6" customFormat="1" x14ac:dyDescent="0.35">
      <c r="A35" s="13">
        <v>32</v>
      </c>
      <c r="B35" s="88"/>
      <c r="C35" s="88"/>
      <c r="D35" s="125"/>
      <c r="E35" s="126"/>
      <c r="F35" s="63"/>
      <c r="G35" s="63"/>
      <c r="H35" s="69"/>
      <c r="I35" s="69"/>
      <c r="J35" s="69"/>
      <c r="K35" s="69"/>
      <c r="L35" s="69"/>
      <c r="M35" s="69"/>
      <c r="N35" s="69"/>
      <c r="O35" s="75"/>
      <c r="P35" s="75"/>
      <c r="Q35" s="75"/>
      <c r="R35" s="75"/>
      <c r="S35" s="80"/>
      <c r="T35" s="80"/>
      <c r="U35" s="80"/>
      <c r="V35" s="80"/>
      <c r="W35" s="80"/>
      <c r="X35" s="80"/>
      <c r="Y35" s="192"/>
      <c r="Z35" s="192"/>
      <c r="AA35" s="192"/>
      <c r="AB35" s="9">
        <f t="shared" si="0"/>
        <v>0</v>
      </c>
      <c r="AC35" s="9">
        <f t="shared" si="1"/>
        <v>0</v>
      </c>
      <c r="AD35" s="42"/>
      <c r="AE35" s="41"/>
      <c r="AF35" s="14"/>
      <c r="AG35" s="204"/>
      <c r="AH35" s="204"/>
      <c r="AI35" s="204"/>
      <c r="AJ35" s="47"/>
      <c r="AK35" s="47"/>
      <c r="AL35" s="47"/>
    </row>
    <row r="36" spans="1:38" s="6" customFormat="1" x14ac:dyDescent="0.35">
      <c r="A36" s="12">
        <v>33</v>
      </c>
      <c r="B36" s="88"/>
      <c r="C36" s="88"/>
      <c r="D36" s="125"/>
      <c r="E36" s="126"/>
      <c r="F36" s="63"/>
      <c r="G36" s="63"/>
      <c r="H36" s="69"/>
      <c r="I36" s="69"/>
      <c r="J36" s="69"/>
      <c r="K36" s="69"/>
      <c r="L36" s="69"/>
      <c r="M36" s="69"/>
      <c r="N36" s="69"/>
      <c r="O36" s="75"/>
      <c r="P36" s="75"/>
      <c r="Q36" s="75"/>
      <c r="R36" s="75"/>
      <c r="S36" s="80"/>
      <c r="T36" s="80"/>
      <c r="U36" s="80"/>
      <c r="V36" s="80"/>
      <c r="W36" s="80"/>
      <c r="X36" s="80"/>
      <c r="Y36" s="192"/>
      <c r="Z36" s="192"/>
      <c r="AA36" s="192"/>
      <c r="AB36" s="9">
        <f t="shared" si="0"/>
        <v>0</v>
      </c>
      <c r="AC36" s="9">
        <f t="shared" si="1"/>
        <v>0</v>
      </c>
      <c r="AD36" s="42"/>
      <c r="AE36" s="41"/>
      <c r="AF36" s="14"/>
      <c r="AG36" s="204"/>
      <c r="AH36" s="204"/>
      <c r="AI36" s="204"/>
      <c r="AJ36" s="47"/>
      <c r="AK36" s="47"/>
      <c r="AL36" s="47"/>
    </row>
    <row r="37" spans="1:38" s="6" customFormat="1" x14ac:dyDescent="0.35">
      <c r="A37" s="13">
        <v>34</v>
      </c>
      <c r="B37" s="88"/>
      <c r="C37" s="88"/>
      <c r="D37" s="91"/>
      <c r="E37" s="122"/>
      <c r="F37" s="63"/>
      <c r="G37" s="63"/>
      <c r="H37" s="69"/>
      <c r="I37" s="69"/>
      <c r="J37" s="69"/>
      <c r="K37" s="69"/>
      <c r="L37" s="69"/>
      <c r="M37" s="69"/>
      <c r="N37" s="69"/>
      <c r="O37" s="75"/>
      <c r="P37" s="75"/>
      <c r="Q37" s="75"/>
      <c r="R37" s="75"/>
      <c r="S37" s="80"/>
      <c r="T37" s="80"/>
      <c r="U37" s="80"/>
      <c r="V37" s="80"/>
      <c r="W37" s="80"/>
      <c r="X37" s="80"/>
      <c r="Y37" s="192"/>
      <c r="Z37" s="192"/>
      <c r="AA37" s="192"/>
      <c r="AB37" s="9">
        <f t="shared" si="0"/>
        <v>0</v>
      </c>
      <c r="AC37" s="9">
        <f t="shared" si="1"/>
        <v>0</v>
      </c>
      <c r="AD37" s="42"/>
      <c r="AE37" s="41"/>
      <c r="AF37" s="14"/>
      <c r="AG37" s="204"/>
      <c r="AH37" s="204"/>
      <c r="AI37" s="204"/>
      <c r="AJ37" s="47"/>
      <c r="AK37" s="47"/>
      <c r="AL37" s="47"/>
    </row>
    <row r="38" spans="1:38" s="6" customFormat="1" x14ac:dyDescent="0.35">
      <c r="A38" s="12">
        <v>35</v>
      </c>
      <c r="B38" s="88"/>
      <c r="C38" s="88"/>
      <c r="D38" s="91"/>
      <c r="E38" s="122"/>
      <c r="F38" s="63"/>
      <c r="G38" s="63"/>
      <c r="H38" s="69"/>
      <c r="I38" s="69"/>
      <c r="J38" s="69"/>
      <c r="K38" s="69"/>
      <c r="L38" s="69"/>
      <c r="M38" s="69"/>
      <c r="N38" s="69"/>
      <c r="O38" s="75"/>
      <c r="P38" s="75"/>
      <c r="Q38" s="75"/>
      <c r="R38" s="75"/>
      <c r="S38" s="80"/>
      <c r="T38" s="80"/>
      <c r="U38" s="80"/>
      <c r="V38" s="80"/>
      <c r="W38" s="80"/>
      <c r="X38" s="80"/>
      <c r="Y38" s="192"/>
      <c r="Z38" s="192"/>
      <c r="AA38" s="192"/>
      <c r="AB38" s="9">
        <f t="shared" si="0"/>
        <v>0</v>
      </c>
      <c r="AC38" s="9">
        <f t="shared" si="1"/>
        <v>0</v>
      </c>
      <c r="AD38" s="42"/>
      <c r="AE38" s="41"/>
      <c r="AF38" s="14"/>
      <c r="AG38" s="204"/>
      <c r="AH38" s="204"/>
      <c r="AI38" s="204"/>
      <c r="AJ38" s="47"/>
      <c r="AK38" s="47"/>
      <c r="AL38" s="47"/>
    </row>
    <row r="39" spans="1:38" s="6" customFormat="1" x14ac:dyDescent="0.35">
      <c r="A39" s="13">
        <v>36</v>
      </c>
      <c r="B39" s="88"/>
      <c r="C39" s="88"/>
      <c r="D39" s="91"/>
      <c r="E39" s="121"/>
      <c r="F39" s="63"/>
      <c r="G39" s="63"/>
      <c r="H39" s="69"/>
      <c r="I39" s="69"/>
      <c r="J39" s="69"/>
      <c r="K39" s="69"/>
      <c r="L39" s="69"/>
      <c r="M39" s="69"/>
      <c r="N39" s="69"/>
      <c r="O39" s="75"/>
      <c r="P39" s="75"/>
      <c r="Q39" s="75"/>
      <c r="R39" s="75"/>
      <c r="S39" s="80"/>
      <c r="T39" s="80"/>
      <c r="U39" s="80"/>
      <c r="V39" s="80"/>
      <c r="W39" s="80"/>
      <c r="X39" s="80"/>
      <c r="Y39" s="192"/>
      <c r="Z39" s="192"/>
      <c r="AA39" s="192"/>
      <c r="AB39" s="9">
        <f t="shared" si="0"/>
        <v>0</v>
      </c>
      <c r="AC39" s="9">
        <f t="shared" si="1"/>
        <v>0</v>
      </c>
      <c r="AD39" s="42"/>
      <c r="AE39" s="41"/>
      <c r="AF39" s="14"/>
      <c r="AG39" s="204"/>
      <c r="AH39" s="204"/>
      <c r="AI39" s="204"/>
      <c r="AJ39" s="47"/>
      <c r="AK39" s="47"/>
      <c r="AL39" s="47"/>
    </row>
    <row r="40" spans="1:38" s="6" customFormat="1" x14ac:dyDescent="0.35">
      <c r="A40" s="12">
        <v>37</v>
      </c>
      <c r="B40" s="88"/>
      <c r="C40" s="88"/>
      <c r="D40" s="91"/>
      <c r="E40" s="122"/>
      <c r="F40" s="63"/>
      <c r="G40" s="63"/>
      <c r="H40" s="69"/>
      <c r="I40" s="69"/>
      <c r="J40" s="69"/>
      <c r="K40" s="69"/>
      <c r="L40" s="69"/>
      <c r="M40" s="69"/>
      <c r="N40" s="69"/>
      <c r="O40" s="75"/>
      <c r="P40" s="75"/>
      <c r="Q40" s="75"/>
      <c r="R40" s="75"/>
      <c r="S40" s="80"/>
      <c r="T40" s="80"/>
      <c r="U40" s="80"/>
      <c r="V40" s="80"/>
      <c r="W40" s="80"/>
      <c r="X40" s="80"/>
      <c r="Y40" s="192"/>
      <c r="Z40" s="192"/>
      <c r="AA40" s="192"/>
      <c r="AB40" s="9">
        <f t="shared" si="0"/>
        <v>0</v>
      </c>
      <c r="AC40" s="9">
        <f t="shared" si="1"/>
        <v>0</v>
      </c>
      <c r="AD40" s="42"/>
      <c r="AE40" s="41"/>
      <c r="AF40" s="14"/>
      <c r="AG40" s="204"/>
      <c r="AH40" s="204"/>
      <c r="AI40" s="204"/>
      <c r="AJ40" s="47"/>
      <c r="AK40" s="47"/>
      <c r="AL40" s="47"/>
    </row>
    <row r="41" spans="1:38" s="6" customFormat="1" x14ac:dyDescent="0.35">
      <c r="A41" s="13">
        <v>38</v>
      </c>
      <c r="B41" s="88"/>
      <c r="C41" s="88"/>
      <c r="D41" s="91"/>
      <c r="E41" s="122"/>
      <c r="F41" s="63"/>
      <c r="G41" s="63"/>
      <c r="H41" s="69"/>
      <c r="I41" s="69"/>
      <c r="J41" s="69"/>
      <c r="K41" s="69"/>
      <c r="L41" s="69"/>
      <c r="M41" s="69"/>
      <c r="N41" s="69"/>
      <c r="O41" s="75"/>
      <c r="P41" s="75"/>
      <c r="Q41" s="75"/>
      <c r="R41" s="75"/>
      <c r="S41" s="80"/>
      <c r="T41" s="80"/>
      <c r="U41" s="80"/>
      <c r="V41" s="80"/>
      <c r="W41" s="80"/>
      <c r="X41" s="80"/>
      <c r="Y41" s="192"/>
      <c r="Z41" s="192"/>
      <c r="AA41" s="192"/>
      <c r="AB41" s="9">
        <f t="shared" si="0"/>
        <v>0</v>
      </c>
      <c r="AC41" s="9">
        <f t="shared" si="1"/>
        <v>0</v>
      </c>
      <c r="AD41" s="42"/>
      <c r="AE41" s="41"/>
      <c r="AF41" s="14"/>
      <c r="AG41" s="204"/>
      <c r="AH41" s="204"/>
      <c r="AI41" s="204"/>
      <c r="AJ41" s="47"/>
      <c r="AK41" s="47"/>
      <c r="AL41" s="47"/>
    </row>
    <row r="42" spans="1:38" s="6" customFormat="1" x14ac:dyDescent="0.35">
      <c r="A42" s="12">
        <v>39</v>
      </c>
      <c r="B42" s="88"/>
      <c r="C42" s="88"/>
      <c r="D42" s="91"/>
      <c r="E42" s="122"/>
      <c r="F42" s="63"/>
      <c r="G42" s="63"/>
      <c r="H42" s="69"/>
      <c r="I42" s="69"/>
      <c r="J42" s="69"/>
      <c r="K42" s="69"/>
      <c r="L42" s="69"/>
      <c r="M42" s="69"/>
      <c r="N42" s="69"/>
      <c r="O42" s="75"/>
      <c r="P42" s="75"/>
      <c r="Q42" s="75"/>
      <c r="R42" s="75"/>
      <c r="S42" s="80"/>
      <c r="T42" s="80"/>
      <c r="U42" s="80"/>
      <c r="V42" s="80"/>
      <c r="W42" s="80"/>
      <c r="X42" s="80"/>
      <c r="Y42" s="192"/>
      <c r="Z42" s="192"/>
      <c r="AA42" s="192"/>
      <c r="AB42" s="9">
        <f t="shared" si="0"/>
        <v>0</v>
      </c>
      <c r="AC42" s="9">
        <f t="shared" si="1"/>
        <v>0</v>
      </c>
      <c r="AD42" s="42"/>
      <c r="AE42" s="41"/>
      <c r="AF42" s="14"/>
      <c r="AG42" s="204"/>
      <c r="AH42" s="204"/>
      <c r="AI42" s="204"/>
      <c r="AJ42" s="47"/>
      <c r="AK42" s="47"/>
      <c r="AL42" s="47"/>
    </row>
    <row r="43" spans="1:38" s="6" customFormat="1" x14ac:dyDescent="0.35">
      <c r="A43" s="13">
        <v>40</v>
      </c>
      <c r="B43" s="88"/>
      <c r="C43" s="88"/>
      <c r="D43" s="91"/>
      <c r="E43" s="122"/>
      <c r="F43" s="63"/>
      <c r="G43" s="63"/>
      <c r="H43" s="69"/>
      <c r="I43" s="69"/>
      <c r="J43" s="69"/>
      <c r="K43" s="69"/>
      <c r="L43" s="69"/>
      <c r="M43" s="69"/>
      <c r="N43" s="69"/>
      <c r="O43" s="75"/>
      <c r="P43" s="75"/>
      <c r="Q43" s="75"/>
      <c r="R43" s="75"/>
      <c r="S43" s="80"/>
      <c r="T43" s="80"/>
      <c r="U43" s="80"/>
      <c r="V43" s="80"/>
      <c r="W43" s="80"/>
      <c r="X43" s="80"/>
      <c r="Y43" s="192"/>
      <c r="Z43" s="192"/>
      <c r="AA43" s="192"/>
      <c r="AB43" s="9">
        <f t="shared" si="0"/>
        <v>0</v>
      </c>
      <c r="AC43" s="9">
        <f t="shared" si="1"/>
        <v>0</v>
      </c>
      <c r="AD43" s="42"/>
      <c r="AE43" s="41"/>
      <c r="AF43" s="14"/>
      <c r="AG43" s="204"/>
      <c r="AH43" s="204"/>
      <c r="AI43" s="204"/>
      <c r="AJ43" s="47"/>
      <c r="AK43" s="47"/>
      <c r="AL43" s="47"/>
    </row>
    <row r="44" spans="1:38" s="6" customFormat="1" x14ac:dyDescent="0.35">
      <c r="A44" s="12">
        <v>41</v>
      </c>
      <c r="B44" s="88"/>
      <c r="C44" s="88"/>
      <c r="D44" s="91"/>
      <c r="E44" s="126"/>
      <c r="F44" s="63"/>
      <c r="G44" s="63"/>
      <c r="H44" s="69"/>
      <c r="I44" s="69"/>
      <c r="J44" s="69"/>
      <c r="K44" s="69"/>
      <c r="L44" s="69"/>
      <c r="M44" s="69"/>
      <c r="N44" s="69"/>
      <c r="O44" s="75"/>
      <c r="P44" s="75"/>
      <c r="Q44" s="75"/>
      <c r="R44" s="75"/>
      <c r="S44" s="80"/>
      <c r="T44" s="80"/>
      <c r="U44" s="80"/>
      <c r="V44" s="80"/>
      <c r="W44" s="80"/>
      <c r="X44" s="80"/>
      <c r="Y44" s="192"/>
      <c r="Z44" s="192"/>
      <c r="AA44" s="192"/>
      <c r="AB44" s="9">
        <f t="shared" si="0"/>
        <v>0</v>
      </c>
      <c r="AC44" s="9">
        <f t="shared" si="1"/>
        <v>0</v>
      </c>
      <c r="AD44" s="42"/>
      <c r="AE44" s="41"/>
      <c r="AF44" s="14"/>
      <c r="AG44" s="204"/>
      <c r="AH44" s="204"/>
      <c r="AI44" s="204"/>
      <c r="AJ44" s="47"/>
      <c r="AK44" s="47"/>
      <c r="AL44" s="47"/>
    </row>
    <row r="45" spans="1:38" s="6" customFormat="1" x14ac:dyDescent="0.35">
      <c r="A45" s="13">
        <v>42</v>
      </c>
      <c r="B45" s="88"/>
      <c r="C45" s="88"/>
      <c r="D45" s="91"/>
      <c r="E45" s="122"/>
      <c r="F45" s="63"/>
      <c r="G45" s="63"/>
      <c r="H45" s="69"/>
      <c r="I45" s="69"/>
      <c r="J45" s="69"/>
      <c r="K45" s="69"/>
      <c r="L45" s="69"/>
      <c r="M45" s="69"/>
      <c r="N45" s="69"/>
      <c r="O45" s="75"/>
      <c r="P45" s="75"/>
      <c r="Q45" s="75"/>
      <c r="R45" s="75"/>
      <c r="S45" s="80"/>
      <c r="T45" s="80"/>
      <c r="U45" s="80"/>
      <c r="V45" s="80"/>
      <c r="W45" s="80"/>
      <c r="X45" s="80"/>
      <c r="Y45" s="192"/>
      <c r="Z45" s="192"/>
      <c r="AA45" s="192"/>
      <c r="AB45" s="9">
        <f t="shared" si="0"/>
        <v>0</v>
      </c>
      <c r="AC45" s="9">
        <f t="shared" si="1"/>
        <v>0</v>
      </c>
      <c r="AD45" s="42"/>
      <c r="AE45" s="41"/>
      <c r="AF45" s="14"/>
      <c r="AG45" s="204"/>
      <c r="AH45" s="204"/>
      <c r="AI45" s="204"/>
      <c r="AJ45" s="47"/>
      <c r="AK45" s="47"/>
      <c r="AL45" s="47"/>
    </row>
    <row r="46" spans="1:38" s="6" customFormat="1" x14ac:dyDescent="0.35">
      <c r="A46" s="12">
        <v>43</v>
      </c>
      <c r="B46" s="88"/>
      <c r="C46" s="88"/>
      <c r="D46" s="91"/>
      <c r="E46" s="122"/>
      <c r="F46" s="63"/>
      <c r="G46" s="63"/>
      <c r="H46" s="69"/>
      <c r="I46" s="69"/>
      <c r="J46" s="69"/>
      <c r="K46" s="69"/>
      <c r="L46" s="69"/>
      <c r="M46" s="69"/>
      <c r="N46" s="69"/>
      <c r="O46" s="75"/>
      <c r="P46" s="75"/>
      <c r="Q46" s="75"/>
      <c r="R46" s="75"/>
      <c r="S46" s="80"/>
      <c r="T46" s="80"/>
      <c r="U46" s="80"/>
      <c r="V46" s="80"/>
      <c r="W46" s="80"/>
      <c r="X46" s="80"/>
      <c r="Y46" s="192"/>
      <c r="Z46" s="192"/>
      <c r="AA46" s="192"/>
      <c r="AB46" s="9">
        <f t="shared" si="0"/>
        <v>0</v>
      </c>
      <c r="AC46" s="9">
        <f t="shared" si="1"/>
        <v>0</v>
      </c>
      <c r="AD46" s="42"/>
      <c r="AE46" s="41"/>
      <c r="AF46" s="14"/>
      <c r="AG46" s="204"/>
      <c r="AH46" s="204"/>
      <c r="AI46" s="204"/>
      <c r="AJ46" s="47"/>
      <c r="AK46" s="47"/>
      <c r="AL46" s="47"/>
    </row>
    <row r="47" spans="1:38" s="6" customFormat="1" x14ac:dyDescent="0.35">
      <c r="A47" s="13">
        <v>44</v>
      </c>
      <c r="B47" s="88"/>
      <c r="C47" s="88"/>
      <c r="D47" s="91"/>
      <c r="E47" s="122"/>
      <c r="F47" s="63"/>
      <c r="G47" s="63"/>
      <c r="H47" s="69"/>
      <c r="I47" s="69"/>
      <c r="J47" s="69"/>
      <c r="K47" s="69"/>
      <c r="L47" s="69"/>
      <c r="M47" s="69"/>
      <c r="N47" s="69"/>
      <c r="O47" s="75"/>
      <c r="P47" s="75"/>
      <c r="Q47" s="75"/>
      <c r="R47" s="75"/>
      <c r="S47" s="80"/>
      <c r="T47" s="80"/>
      <c r="U47" s="80"/>
      <c r="V47" s="80"/>
      <c r="W47" s="80"/>
      <c r="X47" s="80"/>
      <c r="Y47" s="192"/>
      <c r="Z47" s="192"/>
      <c r="AA47" s="192"/>
      <c r="AB47" s="9">
        <f t="shared" si="0"/>
        <v>0</v>
      </c>
      <c r="AC47" s="9">
        <f t="shared" si="1"/>
        <v>0</v>
      </c>
      <c r="AD47" s="42"/>
      <c r="AE47" s="41"/>
      <c r="AF47" s="14"/>
      <c r="AG47" s="204"/>
      <c r="AH47" s="204"/>
      <c r="AI47" s="204"/>
      <c r="AJ47" s="47"/>
      <c r="AK47" s="47"/>
      <c r="AL47" s="47"/>
    </row>
    <row r="48" spans="1:38" s="6" customFormat="1" x14ac:dyDescent="0.35">
      <c r="A48" s="12">
        <v>45</v>
      </c>
      <c r="B48" s="88"/>
      <c r="C48" s="88"/>
      <c r="D48" s="91"/>
      <c r="E48" s="121"/>
      <c r="F48" s="63"/>
      <c r="G48" s="63"/>
      <c r="H48" s="69"/>
      <c r="I48" s="69"/>
      <c r="J48" s="69"/>
      <c r="K48" s="69"/>
      <c r="L48" s="69"/>
      <c r="M48" s="69"/>
      <c r="N48" s="69"/>
      <c r="O48" s="75"/>
      <c r="P48" s="75"/>
      <c r="Q48" s="75"/>
      <c r="R48" s="75"/>
      <c r="S48" s="80"/>
      <c r="T48" s="80"/>
      <c r="U48" s="80"/>
      <c r="V48" s="80"/>
      <c r="W48" s="80"/>
      <c r="X48" s="80"/>
      <c r="Y48" s="192"/>
      <c r="Z48" s="192"/>
      <c r="AA48" s="192"/>
      <c r="AB48" s="9">
        <f t="shared" si="0"/>
        <v>0</v>
      </c>
      <c r="AC48" s="9">
        <f t="shared" si="1"/>
        <v>0</v>
      </c>
      <c r="AD48" s="42"/>
      <c r="AE48" s="41"/>
      <c r="AF48" s="14"/>
      <c r="AG48" s="204"/>
      <c r="AH48" s="204"/>
      <c r="AI48" s="204"/>
      <c r="AJ48" s="47"/>
      <c r="AK48" s="47"/>
      <c r="AL48" s="47"/>
    </row>
    <row r="49" spans="1:38" s="6" customFormat="1" x14ac:dyDescent="0.35">
      <c r="A49" s="13">
        <v>46</v>
      </c>
      <c r="B49" s="88"/>
      <c r="C49" s="88"/>
      <c r="D49" s="91"/>
      <c r="E49" s="126"/>
      <c r="F49" s="63"/>
      <c r="G49" s="63"/>
      <c r="H49" s="69"/>
      <c r="I49" s="69"/>
      <c r="J49" s="69"/>
      <c r="K49" s="69"/>
      <c r="L49" s="69"/>
      <c r="M49" s="69"/>
      <c r="N49" s="69"/>
      <c r="O49" s="75"/>
      <c r="P49" s="75"/>
      <c r="Q49" s="75"/>
      <c r="R49" s="75"/>
      <c r="S49" s="80"/>
      <c r="T49" s="80"/>
      <c r="U49" s="80"/>
      <c r="V49" s="80"/>
      <c r="W49" s="80"/>
      <c r="X49" s="80"/>
      <c r="Y49" s="192"/>
      <c r="Z49" s="192"/>
      <c r="AA49" s="192"/>
      <c r="AB49" s="9">
        <f t="shared" si="0"/>
        <v>0</v>
      </c>
      <c r="AC49" s="9">
        <f t="shared" si="1"/>
        <v>0</v>
      </c>
      <c r="AD49" s="42"/>
      <c r="AE49" s="41"/>
      <c r="AF49" s="14"/>
      <c r="AG49" s="204"/>
      <c r="AH49" s="204"/>
      <c r="AI49" s="204"/>
      <c r="AJ49" s="47"/>
      <c r="AK49" s="47"/>
      <c r="AL49" s="47"/>
    </row>
    <row r="50" spans="1:38" x14ac:dyDescent="0.2">
      <c r="A50" s="252" t="s">
        <v>21</v>
      </c>
      <c r="B50" s="253"/>
      <c r="C50" s="253"/>
      <c r="D50" s="253"/>
      <c r="E50" s="254"/>
      <c r="F50" s="66">
        <f>AVERAGE(F4:F49)</f>
        <v>5</v>
      </c>
      <c r="G50" s="66">
        <f t="shared" ref="G50:W50" si="2">AVERAGE(G4:G49)</f>
        <v>5</v>
      </c>
      <c r="H50" s="72">
        <f t="shared" si="2"/>
        <v>5</v>
      </c>
      <c r="I50" s="72">
        <f t="shared" si="2"/>
        <v>5</v>
      </c>
      <c r="J50" s="72">
        <f t="shared" si="2"/>
        <v>5</v>
      </c>
      <c r="K50" s="72">
        <f t="shared" si="2"/>
        <v>5</v>
      </c>
      <c r="L50" s="72">
        <f t="shared" si="2"/>
        <v>5</v>
      </c>
      <c r="M50" s="72">
        <f t="shared" si="2"/>
        <v>5</v>
      </c>
      <c r="N50" s="72">
        <f t="shared" si="2"/>
        <v>5</v>
      </c>
      <c r="O50" s="18">
        <f t="shared" si="2"/>
        <v>5</v>
      </c>
      <c r="P50" s="18">
        <f t="shared" si="2"/>
        <v>5</v>
      </c>
      <c r="Q50" s="18">
        <f t="shared" si="2"/>
        <v>5</v>
      </c>
      <c r="R50" s="18">
        <f t="shared" si="2"/>
        <v>5</v>
      </c>
      <c r="S50" s="83">
        <f t="shared" si="2"/>
        <v>5</v>
      </c>
      <c r="T50" s="83">
        <f t="shared" si="2"/>
        <v>5</v>
      </c>
      <c r="U50" s="83">
        <f t="shared" si="2"/>
        <v>5</v>
      </c>
      <c r="V50" s="83">
        <f t="shared" si="2"/>
        <v>5</v>
      </c>
      <c r="W50" s="83">
        <f t="shared" si="2"/>
        <v>5</v>
      </c>
      <c r="X50" s="83">
        <f t="shared" ref="X50" si="3">AVERAGE(X4:X49)</f>
        <v>5</v>
      </c>
      <c r="Y50" s="196">
        <f>AVERAGE(Y4:Y49)</f>
        <v>5</v>
      </c>
      <c r="Z50" s="196">
        <f t="shared" ref="Z50:AA50" si="4">AVERAGE(Z4:Z49)</f>
        <v>5</v>
      </c>
      <c r="AA50" s="196">
        <f t="shared" si="4"/>
        <v>5</v>
      </c>
      <c r="AB50" s="255"/>
      <c r="AC50" s="255">
        <f>AVERAGE(AC4:AC49)</f>
        <v>1.0869565217391304</v>
      </c>
      <c r="AD50" s="20">
        <f>SUM(AD4:AD49)</f>
        <v>0</v>
      </c>
      <c r="AE50" s="25">
        <f>SUM(AE4:AE49)</f>
        <v>0</v>
      </c>
      <c r="AF50" s="1">
        <f>SUM(AF4:AF49)</f>
        <v>0</v>
      </c>
      <c r="AG50" s="205"/>
      <c r="AH50" s="205"/>
      <c r="AI50" s="205"/>
      <c r="AJ50" s="28"/>
      <c r="AK50" s="28"/>
      <c r="AL50" s="43"/>
    </row>
    <row r="51" spans="1:38" x14ac:dyDescent="0.2">
      <c r="A51" s="252" t="s">
        <v>22</v>
      </c>
      <c r="B51" s="253"/>
      <c r="C51" s="253"/>
      <c r="D51" s="253"/>
      <c r="E51" s="254"/>
      <c r="F51" s="16" t="e">
        <f>STDEV(F4:F49)</f>
        <v>#DIV/0!</v>
      </c>
      <c r="G51" s="16" t="e">
        <f t="shared" ref="G51:W51" si="5">STDEV(G4:G49)</f>
        <v>#DIV/0!</v>
      </c>
      <c r="H51" s="17" t="e">
        <f t="shared" si="5"/>
        <v>#DIV/0!</v>
      </c>
      <c r="I51" s="17" t="e">
        <f t="shared" si="5"/>
        <v>#DIV/0!</v>
      </c>
      <c r="J51" s="17" t="e">
        <f t="shared" si="5"/>
        <v>#DIV/0!</v>
      </c>
      <c r="K51" s="17" t="e">
        <f t="shared" si="5"/>
        <v>#DIV/0!</v>
      </c>
      <c r="L51" s="17" t="e">
        <f t="shared" si="5"/>
        <v>#DIV/0!</v>
      </c>
      <c r="M51" s="17" t="e">
        <f t="shared" si="5"/>
        <v>#DIV/0!</v>
      </c>
      <c r="N51" s="17" t="e">
        <f t="shared" si="5"/>
        <v>#DIV/0!</v>
      </c>
      <c r="O51" s="19" t="e">
        <f t="shared" si="5"/>
        <v>#DIV/0!</v>
      </c>
      <c r="P51" s="19" t="e">
        <f t="shared" si="5"/>
        <v>#DIV/0!</v>
      </c>
      <c r="Q51" s="19" t="e">
        <f t="shared" si="5"/>
        <v>#DIV/0!</v>
      </c>
      <c r="R51" s="19" t="e">
        <f t="shared" si="5"/>
        <v>#DIV/0!</v>
      </c>
      <c r="S51" s="84" t="e">
        <f t="shared" si="5"/>
        <v>#DIV/0!</v>
      </c>
      <c r="T51" s="84" t="e">
        <f t="shared" si="5"/>
        <v>#DIV/0!</v>
      </c>
      <c r="U51" s="84" t="e">
        <f t="shared" si="5"/>
        <v>#DIV/0!</v>
      </c>
      <c r="V51" s="84" t="e">
        <f t="shared" si="5"/>
        <v>#DIV/0!</v>
      </c>
      <c r="W51" s="84" t="e">
        <f t="shared" si="5"/>
        <v>#DIV/0!</v>
      </c>
      <c r="X51" s="84" t="e">
        <f t="shared" ref="X51" si="6">STDEV(X4:X49)</f>
        <v>#DIV/0!</v>
      </c>
      <c r="Y51" s="197" t="e">
        <f>STDEV(Y4:Y49)</f>
        <v>#DIV/0!</v>
      </c>
      <c r="Z51" s="197" t="e">
        <f t="shared" ref="Z51:AA51" si="7">STDEV(Z4:Z49)</f>
        <v>#DIV/0!</v>
      </c>
      <c r="AA51" s="197" t="e">
        <f t="shared" si="7"/>
        <v>#DIV/0!</v>
      </c>
      <c r="AB51" s="255"/>
      <c r="AC51" s="255"/>
      <c r="AD51" s="20" t="e">
        <f>STDEV(AD4:AD49)</f>
        <v>#DIV/0!</v>
      </c>
      <c r="AE51" s="25" t="e">
        <f>STDEV(AE4:AE49)</f>
        <v>#DIV/0!</v>
      </c>
      <c r="AF51" s="1" t="e">
        <f>STDEV(AF4:AF49)</f>
        <v>#DIV/0!</v>
      </c>
      <c r="AG51" s="205"/>
      <c r="AH51" s="205"/>
      <c r="AI51" s="205"/>
      <c r="AJ51" s="28"/>
      <c r="AK51" s="28"/>
      <c r="AL51" s="43"/>
    </row>
    <row r="52" spans="1:38" x14ac:dyDescent="0.2">
      <c r="A52" s="252" t="s">
        <v>23</v>
      </c>
      <c r="B52" s="253"/>
      <c r="C52" s="253"/>
      <c r="D52" s="253"/>
      <c r="E52" s="254"/>
      <c r="F52" s="16">
        <f>F50*100/5</f>
        <v>100</v>
      </c>
      <c r="G52" s="16">
        <f>G50*100/5</f>
        <v>100</v>
      </c>
      <c r="H52" s="17">
        <f>H50*100/5</f>
        <v>100</v>
      </c>
      <c r="I52" s="17">
        <f t="shared" ref="I52:N52" si="8">I50*100/5</f>
        <v>100</v>
      </c>
      <c r="J52" s="17">
        <f t="shared" si="8"/>
        <v>100</v>
      </c>
      <c r="K52" s="17">
        <f t="shared" si="8"/>
        <v>100</v>
      </c>
      <c r="L52" s="17">
        <f t="shared" si="8"/>
        <v>100</v>
      </c>
      <c r="M52" s="17">
        <f t="shared" si="8"/>
        <v>100</v>
      </c>
      <c r="N52" s="17">
        <f t="shared" si="8"/>
        <v>100</v>
      </c>
      <c r="O52" s="19">
        <f>O50*100/5</f>
        <v>100</v>
      </c>
      <c r="P52" s="19">
        <f t="shared" ref="P52:R52" si="9">P50*100/5</f>
        <v>100</v>
      </c>
      <c r="Q52" s="19">
        <f t="shared" si="9"/>
        <v>100</v>
      </c>
      <c r="R52" s="19">
        <f t="shared" si="9"/>
        <v>100</v>
      </c>
      <c r="S52" s="84">
        <f>S50*100/5</f>
        <v>100</v>
      </c>
      <c r="T52" s="84">
        <f t="shared" ref="T52:X52" si="10">T50*100/5</f>
        <v>100</v>
      </c>
      <c r="U52" s="84">
        <f t="shared" si="10"/>
        <v>100</v>
      </c>
      <c r="V52" s="84">
        <f t="shared" si="10"/>
        <v>100</v>
      </c>
      <c r="W52" s="84">
        <f t="shared" si="10"/>
        <v>100</v>
      </c>
      <c r="X52" s="84">
        <f t="shared" si="10"/>
        <v>100</v>
      </c>
      <c r="Y52" s="197">
        <f>Y50*100/5</f>
        <v>100</v>
      </c>
      <c r="Z52" s="197">
        <f t="shared" ref="Z52:AA52" si="11">Z50*100/5</f>
        <v>100</v>
      </c>
      <c r="AA52" s="197">
        <f t="shared" si="11"/>
        <v>100</v>
      </c>
      <c r="AB52" s="255"/>
      <c r="AC52" s="255"/>
      <c r="AD52" s="20">
        <f>AD50*100/46</f>
        <v>0</v>
      </c>
      <c r="AE52" s="25">
        <f>AE50*100/46</f>
        <v>0</v>
      </c>
      <c r="AF52" s="1">
        <f>AF50*100/46</f>
        <v>0</v>
      </c>
      <c r="AG52" s="205"/>
      <c r="AH52" s="205"/>
      <c r="AI52" s="205"/>
      <c r="AJ52" s="28"/>
      <c r="AK52" s="28"/>
      <c r="AL52" s="43"/>
    </row>
    <row r="53" spans="1:38" x14ac:dyDescent="0.2">
      <c r="AD53" s="244" t="s">
        <v>38</v>
      </c>
      <c r="AE53" s="244"/>
      <c r="AF53" s="244"/>
    </row>
    <row r="56" spans="1:38" x14ac:dyDescent="0.2">
      <c r="B56" s="112" t="s">
        <v>34</v>
      </c>
    </row>
    <row r="57" spans="1:38" x14ac:dyDescent="0.2">
      <c r="B57" s="112" t="s">
        <v>40</v>
      </c>
    </row>
    <row r="58" spans="1:38" x14ac:dyDescent="0.2">
      <c r="B58" s="112" t="s">
        <v>35</v>
      </c>
    </row>
  </sheetData>
  <mergeCells count="18">
    <mergeCell ref="AB1:AC1"/>
    <mergeCell ref="F2:G2"/>
    <mergeCell ref="A50:E50"/>
    <mergeCell ref="AB50:AB52"/>
    <mergeCell ref="AC50:AC52"/>
    <mergeCell ref="A51:E51"/>
    <mergeCell ref="A52:E52"/>
    <mergeCell ref="A1:A3"/>
    <mergeCell ref="B1:B3"/>
    <mergeCell ref="C1:C3"/>
    <mergeCell ref="D1:D3"/>
    <mergeCell ref="E1:E3"/>
    <mergeCell ref="F1:W1"/>
    <mergeCell ref="AD53:AF53"/>
    <mergeCell ref="H2:N2"/>
    <mergeCell ref="O2:R2"/>
    <mergeCell ref="S2:X2"/>
    <mergeCell ref="Y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58"/>
  <sheetViews>
    <sheetView topLeftCell="F1" zoomScale="71" zoomScaleNormal="71" workbookViewId="0">
      <selection activeCell="AJ11" sqref="AJ11"/>
    </sheetView>
  </sheetViews>
  <sheetFormatPr defaultColWidth="6.75" defaultRowHeight="21" x14ac:dyDescent="0.2"/>
  <cols>
    <col min="1" max="1" width="6.375" style="10" customWidth="1"/>
    <col min="2" max="2" width="21.625" style="10" customWidth="1"/>
    <col min="3" max="3" width="14.625" style="10" bestFit="1" customWidth="1"/>
    <col min="4" max="4" width="29.625" style="10" customWidth="1"/>
    <col min="5" max="5" width="41.625" style="10" customWidth="1"/>
    <col min="6" max="23" width="7.375" style="10" bestFit="1" customWidth="1"/>
    <col min="24" max="27" width="7.375" style="10" customWidth="1"/>
    <col min="28" max="30" width="9.125" style="10" customWidth="1"/>
    <col min="31" max="31" width="8.875" style="10" customWidth="1"/>
    <col min="32" max="32" width="18.5" style="10" customWidth="1"/>
    <col min="33" max="33" width="7.625" style="10" customWidth="1"/>
    <col min="34" max="34" width="7.375" style="10" customWidth="1"/>
    <col min="35" max="35" width="7.25" style="10" customWidth="1"/>
    <col min="36" max="36" width="22.25" style="10" bestFit="1" customWidth="1"/>
    <col min="37" max="37" width="23.875" style="10" bestFit="1" customWidth="1"/>
    <col min="38" max="38" width="15.125" style="10" bestFit="1" customWidth="1"/>
    <col min="39" max="39" width="13.75" style="10" customWidth="1"/>
    <col min="40" max="40" width="12.75" style="10" bestFit="1" customWidth="1"/>
    <col min="41" max="41" width="14.25" style="10" bestFit="1" customWidth="1"/>
    <col min="42" max="16384" width="6.75" style="10"/>
  </cols>
  <sheetData>
    <row r="1" spans="1:41" x14ac:dyDescent="0.2">
      <c r="A1" s="256" t="s">
        <v>0</v>
      </c>
      <c r="B1" s="256" t="s">
        <v>1</v>
      </c>
      <c r="C1" s="256" t="s">
        <v>12</v>
      </c>
      <c r="D1" s="256" t="s">
        <v>3</v>
      </c>
      <c r="E1" s="256" t="s">
        <v>4</v>
      </c>
      <c r="F1" s="245" t="s">
        <v>28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180"/>
      <c r="Y1" s="180"/>
      <c r="Z1" s="180"/>
      <c r="AA1" s="180"/>
      <c r="AB1" s="180"/>
      <c r="AC1" s="180"/>
      <c r="AD1" s="180"/>
      <c r="AE1" s="245" t="s">
        <v>14</v>
      </c>
      <c r="AF1" s="245"/>
    </row>
    <row r="2" spans="1:41" x14ac:dyDescent="0.35">
      <c r="A2" s="256"/>
      <c r="B2" s="256"/>
      <c r="C2" s="256"/>
      <c r="D2" s="256"/>
      <c r="E2" s="256"/>
      <c r="F2" s="246" t="s">
        <v>30</v>
      </c>
      <c r="G2" s="246"/>
      <c r="H2" s="257" t="s">
        <v>31</v>
      </c>
      <c r="I2" s="258"/>
      <c r="J2" s="258"/>
      <c r="K2" s="258"/>
      <c r="L2" s="258"/>
      <c r="M2" s="258"/>
      <c r="N2" s="259"/>
      <c r="O2" s="260" t="s">
        <v>32</v>
      </c>
      <c r="P2" s="261"/>
      <c r="Q2" s="261"/>
      <c r="R2" s="262"/>
      <c r="S2" s="249" t="s">
        <v>33</v>
      </c>
      <c r="T2" s="250"/>
      <c r="U2" s="250"/>
      <c r="V2" s="250"/>
      <c r="W2" s="250"/>
      <c r="X2" s="250"/>
      <c r="Y2" s="263" t="s">
        <v>81</v>
      </c>
      <c r="Z2" s="264"/>
      <c r="AA2" s="265"/>
      <c r="AB2" s="266" t="s">
        <v>83</v>
      </c>
      <c r="AC2" s="267"/>
      <c r="AD2" s="268"/>
      <c r="AE2" s="116"/>
      <c r="AF2" s="292" t="s">
        <v>101</v>
      </c>
    </row>
    <row r="3" spans="1:41" x14ac:dyDescent="0.2">
      <c r="A3" s="256"/>
      <c r="B3" s="256"/>
      <c r="C3" s="256"/>
      <c r="D3" s="256"/>
      <c r="E3" s="256"/>
      <c r="F3" s="117">
        <v>1</v>
      </c>
      <c r="G3" s="117">
        <v>2</v>
      </c>
      <c r="H3" s="118">
        <v>3</v>
      </c>
      <c r="I3" s="118">
        <v>4</v>
      </c>
      <c r="J3" s="118">
        <v>5</v>
      </c>
      <c r="K3" s="118">
        <v>6</v>
      </c>
      <c r="L3" s="118">
        <v>7</v>
      </c>
      <c r="M3" s="118">
        <v>8</v>
      </c>
      <c r="N3" s="118">
        <v>9</v>
      </c>
      <c r="O3" s="119">
        <v>10</v>
      </c>
      <c r="P3" s="119">
        <v>11</v>
      </c>
      <c r="Q3" s="119">
        <v>12</v>
      </c>
      <c r="R3" s="119">
        <v>13</v>
      </c>
      <c r="S3" s="92">
        <v>14</v>
      </c>
      <c r="T3" s="92">
        <v>15</v>
      </c>
      <c r="U3" s="92">
        <v>16</v>
      </c>
      <c r="V3" s="92">
        <v>17</v>
      </c>
      <c r="W3" s="92">
        <v>18</v>
      </c>
      <c r="X3" s="92">
        <v>19</v>
      </c>
      <c r="Y3" s="189">
        <v>20</v>
      </c>
      <c r="Z3" s="189">
        <v>21</v>
      </c>
      <c r="AA3" s="189">
        <v>22</v>
      </c>
      <c r="AB3" s="183">
        <v>23</v>
      </c>
      <c r="AC3" s="183">
        <v>24</v>
      </c>
      <c r="AD3" s="183">
        <v>25</v>
      </c>
      <c r="AE3" s="7" t="s">
        <v>13</v>
      </c>
      <c r="AF3" s="7" t="s">
        <v>82</v>
      </c>
      <c r="AG3" s="181" t="s">
        <v>17</v>
      </c>
      <c r="AH3" s="181" t="s">
        <v>18</v>
      </c>
      <c r="AI3" s="181" t="s">
        <v>19</v>
      </c>
      <c r="AJ3" s="203" t="s">
        <v>98</v>
      </c>
      <c r="AK3" s="203" t="s">
        <v>97</v>
      </c>
      <c r="AL3" s="203" t="s">
        <v>96</v>
      </c>
      <c r="AM3" s="202" t="s">
        <v>15</v>
      </c>
      <c r="AN3" s="202" t="s">
        <v>16</v>
      </c>
      <c r="AO3" s="202" t="s">
        <v>20</v>
      </c>
    </row>
    <row r="4" spans="1:41" x14ac:dyDescent="0.35">
      <c r="A4" s="12">
        <v>1</v>
      </c>
      <c r="B4" s="88"/>
      <c r="C4" s="88"/>
      <c r="D4" s="89"/>
      <c r="E4" s="121"/>
      <c r="F4" s="61">
        <v>5</v>
      </c>
      <c r="G4" s="61">
        <v>5</v>
      </c>
      <c r="H4" s="67">
        <v>5</v>
      </c>
      <c r="I4" s="67">
        <v>5</v>
      </c>
      <c r="J4" s="67">
        <v>5</v>
      </c>
      <c r="K4" s="67">
        <v>5</v>
      </c>
      <c r="L4" s="67">
        <v>5</v>
      </c>
      <c r="M4" s="67">
        <v>5</v>
      </c>
      <c r="N4" s="67">
        <v>5</v>
      </c>
      <c r="O4" s="73">
        <v>5</v>
      </c>
      <c r="P4" s="73">
        <v>5</v>
      </c>
      <c r="Q4" s="73">
        <v>5</v>
      </c>
      <c r="R4" s="73">
        <v>5</v>
      </c>
      <c r="S4" s="78">
        <v>5</v>
      </c>
      <c r="T4" s="78">
        <v>5</v>
      </c>
      <c r="U4" s="78">
        <v>5</v>
      </c>
      <c r="V4" s="78">
        <v>5</v>
      </c>
      <c r="W4" s="78">
        <v>5</v>
      </c>
      <c r="X4" s="78">
        <v>5</v>
      </c>
      <c r="Y4" s="190">
        <v>5</v>
      </c>
      <c r="Z4" s="190">
        <v>5</v>
      </c>
      <c r="AA4" s="190">
        <v>5</v>
      </c>
      <c r="AB4" s="184">
        <v>5</v>
      </c>
      <c r="AC4" s="184">
        <v>5</v>
      </c>
      <c r="AD4" s="184">
        <v>5</v>
      </c>
      <c r="AE4" s="9">
        <f>SUM(F4:AD4)</f>
        <v>125</v>
      </c>
      <c r="AF4" s="9">
        <f>AE4/2.5</f>
        <v>50</v>
      </c>
      <c r="AG4" s="42"/>
      <c r="AH4" s="8"/>
      <c r="AI4" s="14"/>
      <c r="AJ4" s="204"/>
      <c r="AK4" s="204"/>
      <c r="AL4" s="204"/>
      <c r="AM4" s="44"/>
      <c r="AN4" s="44"/>
      <c r="AO4" s="45"/>
    </row>
    <row r="5" spans="1:41" x14ac:dyDescent="0.35">
      <c r="A5" s="13">
        <v>2</v>
      </c>
      <c r="B5" s="88"/>
      <c r="C5" s="88"/>
      <c r="D5" s="89"/>
      <c r="E5" s="121"/>
      <c r="F5" s="61"/>
      <c r="G5" s="61"/>
      <c r="H5" s="67"/>
      <c r="I5" s="67"/>
      <c r="J5" s="67"/>
      <c r="K5" s="67"/>
      <c r="L5" s="67"/>
      <c r="M5" s="67"/>
      <c r="N5" s="67"/>
      <c r="O5" s="73"/>
      <c r="P5" s="73"/>
      <c r="Q5" s="73"/>
      <c r="R5" s="73"/>
      <c r="S5" s="78"/>
      <c r="T5" s="78"/>
      <c r="U5" s="78"/>
      <c r="V5" s="78"/>
      <c r="W5" s="78"/>
      <c r="X5" s="78"/>
      <c r="Y5" s="190"/>
      <c r="Z5" s="190"/>
      <c r="AA5" s="190"/>
      <c r="AB5" s="184"/>
      <c r="AC5" s="184"/>
      <c r="AD5" s="184"/>
      <c r="AE5" s="9">
        <f>SUM(F5:AD5)</f>
        <v>0</v>
      </c>
      <c r="AF5" s="9">
        <f t="shared" ref="AF5:AF49" si="0">AE5/2.5</f>
        <v>0</v>
      </c>
      <c r="AG5" s="42"/>
      <c r="AH5" s="8"/>
      <c r="AI5" s="14"/>
      <c r="AJ5" s="204"/>
      <c r="AK5" s="204"/>
      <c r="AL5" s="204"/>
      <c r="AM5" s="44"/>
      <c r="AN5" s="44"/>
      <c r="AO5" s="44"/>
    </row>
    <row r="6" spans="1:41" x14ac:dyDescent="0.35">
      <c r="A6" s="12">
        <v>3</v>
      </c>
      <c r="B6" s="88"/>
      <c r="C6" s="88"/>
      <c r="D6" s="89"/>
      <c r="E6" s="122"/>
      <c r="F6" s="61"/>
      <c r="G6" s="61"/>
      <c r="H6" s="67"/>
      <c r="I6" s="67"/>
      <c r="J6" s="67"/>
      <c r="K6" s="67"/>
      <c r="L6" s="67"/>
      <c r="M6" s="67"/>
      <c r="N6" s="67"/>
      <c r="O6" s="73"/>
      <c r="P6" s="73"/>
      <c r="Q6" s="73"/>
      <c r="R6" s="73"/>
      <c r="S6" s="78"/>
      <c r="T6" s="78"/>
      <c r="U6" s="78"/>
      <c r="V6" s="78"/>
      <c r="W6" s="78"/>
      <c r="X6" s="78"/>
      <c r="Y6" s="190"/>
      <c r="Z6" s="190"/>
      <c r="AA6" s="190"/>
      <c r="AB6" s="184"/>
      <c r="AC6" s="184"/>
      <c r="AD6" s="184"/>
      <c r="AE6" s="9">
        <f t="shared" ref="AE6:AE49" si="1">SUM(F6:AD6)</f>
        <v>0</v>
      </c>
      <c r="AF6" s="9">
        <f t="shared" si="0"/>
        <v>0</v>
      </c>
      <c r="AG6" s="42"/>
      <c r="AH6" s="8"/>
      <c r="AI6" s="14"/>
      <c r="AJ6" s="204"/>
      <c r="AK6" s="204"/>
      <c r="AL6" s="204"/>
      <c r="AM6" s="44"/>
      <c r="AN6" s="44"/>
      <c r="AO6" s="44"/>
    </row>
    <row r="7" spans="1:41" x14ac:dyDescent="0.35">
      <c r="A7" s="13">
        <v>4</v>
      </c>
      <c r="B7" s="88"/>
      <c r="C7" s="88"/>
      <c r="D7" s="91"/>
      <c r="E7" s="121"/>
      <c r="F7" s="62"/>
      <c r="G7" s="62"/>
      <c r="H7" s="68"/>
      <c r="I7" s="68"/>
      <c r="J7" s="68"/>
      <c r="K7" s="68"/>
      <c r="L7" s="68"/>
      <c r="M7" s="68"/>
      <c r="N7" s="68"/>
      <c r="O7" s="74"/>
      <c r="P7" s="74"/>
      <c r="Q7" s="74"/>
      <c r="R7" s="74"/>
      <c r="S7" s="79"/>
      <c r="T7" s="79"/>
      <c r="U7" s="79"/>
      <c r="V7" s="79"/>
      <c r="W7" s="79"/>
      <c r="X7" s="79"/>
      <c r="Y7" s="191"/>
      <c r="Z7" s="191"/>
      <c r="AA7" s="191"/>
      <c r="AB7" s="185"/>
      <c r="AC7" s="185"/>
      <c r="AD7" s="185"/>
      <c r="AE7" s="9">
        <f t="shared" si="1"/>
        <v>0</v>
      </c>
      <c r="AF7" s="9">
        <f t="shared" si="0"/>
        <v>0</v>
      </c>
      <c r="AG7" s="42"/>
      <c r="AH7" s="8"/>
      <c r="AI7" s="14"/>
      <c r="AJ7" s="204"/>
      <c r="AK7" s="204"/>
      <c r="AL7" s="204"/>
      <c r="AM7" s="46"/>
      <c r="AN7" s="46"/>
      <c r="AO7" s="46"/>
    </row>
    <row r="8" spans="1:41" x14ac:dyDescent="0.35">
      <c r="A8" s="12">
        <v>5</v>
      </c>
      <c r="B8" s="88"/>
      <c r="C8" s="88"/>
      <c r="D8" s="91"/>
      <c r="E8" s="121"/>
      <c r="F8" s="62"/>
      <c r="G8" s="62"/>
      <c r="H8" s="68"/>
      <c r="I8" s="68"/>
      <c r="J8" s="68"/>
      <c r="K8" s="68"/>
      <c r="L8" s="68"/>
      <c r="M8" s="68"/>
      <c r="N8" s="68"/>
      <c r="O8" s="74"/>
      <c r="P8" s="74"/>
      <c r="Q8" s="74"/>
      <c r="R8" s="74"/>
      <c r="S8" s="79"/>
      <c r="T8" s="79"/>
      <c r="U8" s="79"/>
      <c r="V8" s="79"/>
      <c r="W8" s="79"/>
      <c r="X8" s="79"/>
      <c r="Y8" s="191"/>
      <c r="Z8" s="191"/>
      <c r="AA8" s="191"/>
      <c r="AB8" s="185"/>
      <c r="AC8" s="185"/>
      <c r="AD8" s="185"/>
      <c r="AE8" s="9">
        <f t="shared" si="1"/>
        <v>0</v>
      </c>
      <c r="AF8" s="9">
        <f t="shared" si="0"/>
        <v>0</v>
      </c>
      <c r="AG8" s="42"/>
      <c r="AH8" s="8"/>
      <c r="AI8" s="14"/>
      <c r="AJ8" s="204"/>
      <c r="AK8" s="204"/>
      <c r="AL8" s="204"/>
      <c r="AM8" s="46"/>
      <c r="AN8" s="46"/>
      <c r="AO8" s="46"/>
    </row>
    <row r="9" spans="1:41" x14ac:dyDescent="0.35">
      <c r="A9" s="13">
        <v>6</v>
      </c>
      <c r="B9" s="88"/>
      <c r="C9" s="88"/>
      <c r="D9" s="91"/>
      <c r="E9" s="122"/>
      <c r="F9" s="61"/>
      <c r="G9" s="61"/>
      <c r="H9" s="67"/>
      <c r="I9" s="67"/>
      <c r="J9" s="67"/>
      <c r="K9" s="67"/>
      <c r="L9" s="67"/>
      <c r="M9" s="67"/>
      <c r="N9" s="67"/>
      <c r="O9" s="73"/>
      <c r="P9" s="73"/>
      <c r="Q9" s="73"/>
      <c r="R9" s="73"/>
      <c r="S9" s="78"/>
      <c r="T9" s="78"/>
      <c r="U9" s="78"/>
      <c r="V9" s="78"/>
      <c r="W9" s="78"/>
      <c r="X9" s="78"/>
      <c r="Y9" s="190"/>
      <c r="Z9" s="190"/>
      <c r="AA9" s="190"/>
      <c r="AB9" s="184"/>
      <c r="AC9" s="184"/>
      <c r="AD9" s="184"/>
      <c r="AE9" s="9">
        <f t="shared" si="1"/>
        <v>0</v>
      </c>
      <c r="AF9" s="9">
        <f t="shared" si="0"/>
        <v>0</v>
      </c>
      <c r="AG9" s="42"/>
      <c r="AH9" s="8"/>
      <c r="AI9" s="14"/>
      <c r="AJ9" s="204"/>
      <c r="AK9" s="204"/>
      <c r="AL9" s="204"/>
      <c r="AM9" s="44"/>
      <c r="AN9" s="44"/>
      <c r="AO9" s="45"/>
    </row>
    <row r="10" spans="1:41" s="6" customFormat="1" x14ac:dyDescent="0.35">
      <c r="A10" s="12">
        <v>7</v>
      </c>
      <c r="B10" s="88"/>
      <c r="C10" s="88"/>
      <c r="D10" s="91"/>
      <c r="E10" s="122"/>
      <c r="F10" s="63"/>
      <c r="G10" s="63"/>
      <c r="H10" s="69"/>
      <c r="I10" s="69"/>
      <c r="J10" s="69"/>
      <c r="K10" s="69"/>
      <c r="L10" s="69"/>
      <c r="M10" s="69"/>
      <c r="N10" s="69"/>
      <c r="O10" s="75"/>
      <c r="P10" s="75"/>
      <c r="Q10" s="75"/>
      <c r="R10" s="75"/>
      <c r="S10" s="80"/>
      <c r="T10" s="80"/>
      <c r="U10" s="80"/>
      <c r="V10" s="80"/>
      <c r="W10" s="80"/>
      <c r="X10" s="80"/>
      <c r="Y10" s="192"/>
      <c r="Z10" s="192"/>
      <c r="AA10" s="192"/>
      <c r="AB10" s="186"/>
      <c r="AC10" s="186"/>
      <c r="AD10" s="186"/>
      <c r="AE10" s="9">
        <f t="shared" si="1"/>
        <v>0</v>
      </c>
      <c r="AF10" s="9">
        <f t="shared" si="0"/>
        <v>0</v>
      </c>
      <c r="AG10" s="42"/>
      <c r="AH10" s="41"/>
      <c r="AI10" s="14"/>
      <c r="AJ10" s="204"/>
      <c r="AK10" s="204"/>
      <c r="AL10" s="204"/>
      <c r="AM10" s="40"/>
      <c r="AN10" s="40"/>
      <c r="AO10" s="47"/>
    </row>
    <row r="11" spans="1:41" x14ac:dyDescent="0.35">
      <c r="A11" s="13">
        <v>8</v>
      </c>
      <c r="B11" s="88"/>
      <c r="C11" s="88"/>
      <c r="D11" s="91"/>
      <c r="E11" s="122"/>
      <c r="F11" s="64"/>
      <c r="G11" s="64"/>
      <c r="H11" s="70"/>
      <c r="I11" s="70"/>
      <c r="J11" s="70"/>
      <c r="K11" s="70"/>
      <c r="L11" s="70"/>
      <c r="M11" s="70"/>
      <c r="N11" s="70"/>
      <c r="O11" s="76"/>
      <c r="P11" s="76"/>
      <c r="Q11" s="76"/>
      <c r="R11" s="76"/>
      <c r="S11" s="81"/>
      <c r="T11" s="81"/>
      <c r="U11" s="81"/>
      <c r="V11" s="81"/>
      <c r="W11" s="81"/>
      <c r="X11" s="81"/>
      <c r="Y11" s="193"/>
      <c r="Z11" s="193"/>
      <c r="AA11" s="193"/>
      <c r="AB11" s="187"/>
      <c r="AC11" s="187"/>
      <c r="AD11" s="187"/>
      <c r="AE11" s="9">
        <f t="shared" si="1"/>
        <v>0</v>
      </c>
      <c r="AF11" s="9">
        <f t="shared" si="0"/>
        <v>0</v>
      </c>
      <c r="AG11" s="42"/>
      <c r="AH11" s="8"/>
      <c r="AI11" s="14"/>
      <c r="AJ11" s="204"/>
      <c r="AK11" s="204"/>
      <c r="AL11" s="204"/>
      <c r="AM11" s="44"/>
      <c r="AN11" s="44"/>
      <c r="AO11" s="45"/>
    </row>
    <row r="12" spans="1:41" s="6" customFormat="1" x14ac:dyDescent="0.35">
      <c r="A12" s="12">
        <v>9</v>
      </c>
      <c r="B12" s="88"/>
      <c r="C12" s="88"/>
      <c r="D12" s="91"/>
      <c r="E12" s="122"/>
      <c r="F12" s="63"/>
      <c r="G12" s="63"/>
      <c r="H12" s="69"/>
      <c r="I12" s="69"/>
      <c r="J12" s="69"/>
      <c r="K12" s="69"/>
      <c r="L12" s="69"/>
      <c r="M12" s="69"/>
      <c r="N12" s="69"/>
      <c r="O12" s="75"/>
      <c r="P12" s="75"/>
      <c r="Q12" s="75"/>
      <c r="R12" s="75"/>
      <c r="S12" s="80"/>
      <c r="T12" s="80"/>
      <c r="U12" s="80"/>
      <c r="V12" s="80"/>
      <c r="W12" s="80"/>
      <c r="X12" s="182"/>
      <c r="Y12" s="195"/>
      <c r="Z12" s="195"/>
      <c r="AA12" s="195"/>
      <c r="AB12" s="198"/>
      <c r="AC12" s="198"/>
      <c r="AD12" s="198"/>
      <c r="AE12" s="9">
        <f t="shared" si="1"/>
        <v>0</v>
      </c>
      <c r="AF12" s="9">
        <f t="shared" si="0"/>
        <v>0</v>
      </c>
      <c r="AG12" s="42"/>
      <c r="AH12" s="41"/>
      <c r="AI12" s="14"/>
      <c r="AJ12" s="204"/>
      <c r="AK12" s="204"/>
      <c r="AL12" s="204"/>
      <c r="AM12" s="120"/>
      <c r="AN12" s="120"/>
      <c r="AO12" s="120"/>
    </row>
    <row r="13" spans="1:41" s="6" customFormat="1" x14ac:dyDescent="0.35">
      <c r="A13" s="13">
        <v>10</v>
      </c>
      <c r="B13" s="88"/>
      <c r="C13" s="88"/>
      <c r="D13" s="91"/>
      <c r="E13" s="122"/>
      <c r="F13" s="63"/>
      <c r="G13" s="63"/>
      <c r="H13" s="69"/>
      <c r="I13" s="69"/>
      <c r="J13" s="69"/>
      <c r="K13" s="69"/>
      <c r="L13" s="69"/>
      <c r="M13" s="69"/>
      <c r="N13" s="69"/>
      <c r="O13" s="75"/>
      <c r="P13" s="75"/>
      <c r="Q13" s="75"/>
      <c r="R13" s="75"/>
      <c r="S13" s="80"/>
      <c r="T13" s="80"/>
      <c r="U13" s="80"/>
      <c r="V13" s="80"/>
      <c r="W13" s="80"/>
      <c r="X13" s="182"/>
      <c r="Y13" s="195"/>
      <c r="Z13" s="195"/>
      <c r="AA13" s="195"/>
      <c r="AB13" s="198"/>
      <c r="AC13" s="198"/>
      <c r="AD13" s="198"/>
      <c r="AE13" s="9">
        <f t="shared" si="1"/>
        <v>0</v>
      </c>
      <c r="AF13" s="9">
        <f t="shared" si="0"/>
        <v>0</v>
      </c>
      <c r="AG13" s="42"/>
      <c r="AH13" s="41"/>
      <c r="AI13" s="14"/>
      <c r="AJ13" s="204"/>
      <c r="AK13" s="204"/>
      <c r="AL13" s="204"/>
      <c r="AM13" s="120"/>
      <c r="AN13" s="120"/>
      <c r="AO13" s="120"/>
    </row>
    <row r="14" spans="1:41" x14ac:dyDescent="0.35">
      <c r="A14" s="12">
        <v>11</v>
      </c>
      <c r="B14" s="88"/>
      <c r="C14" s="88"/>
      <c r="D14" s="91"/>
      <c r="E14" s="122"/>
      <c r="F14" s="65"/>
      <c r="G14" s="65"/>
      <c r="H14" s="71"/>
      <c r="I14" s="71"/>
      <c r="J14" s="71"/>
      <c r="K14" s="71"/>
      <c r="L14" s="71"/>
      <c r="M14" s="71"/>
      <c r="N14" s="71"/>
      <c r="O14" s="77"/>
      <c r="P14" s="77"/>
      <c r="Q14" s="77"/>
      <c r="R14" s="77"/>
      <c r="S14" s="82"/>
      <c r="T14" s="82"/>
      <c r="U14" s="82"/>
      <c r="V14" s="82"/>
      <c r="W14" s="82"/>
      <c r="X14" s="82"/>
      <c r="Y14" s="194"/>
      <c r="Z14" s="194"/>
      <c r="AA14" s="194"/>
      <c r="AB14" s="188"/>
      <c r="AC14" s="188"/>
      <c r="AD14" s="188"/>
      <c r="AE14" s="9">
        <f t="shared" si="1"/>
        <v>0</v>
      </c>
      <c r="AF14" s="9">
        <f t="shared" si="0"/>
        <v>0</v>
      </c>
      <c r="AG14" s="42"/>
      <c r="AH14" s="8"/>
      <c r="AI14" s="14"/>
      <c r="AJ14" s="204"/>
      <c r="AK14" s="204"/>
      <c r="AL14" s="204"/>
      <c r="AM14" s="44"/>
      <c r="AN14" s="44"/>
      <c r="AO14" s="44"/>
    </row>
    <row r="15" spans="1:41" x14ac:dyDescent="0.35">
      <c r="A15" s="13">
        <v>12</v>
      </c>
      <c r="B15" s="88"/>
      <c r="C15" s="88"/>
      <c r="D15" s="91"/>
      <c r="E15" s="122"/>
      <c r="F15" s="61"/>
      <c r="G15" s="61"/>
      <c r="H15" s="67"/>
      <c r="I15" s="67"/>
      <c r="J15" s="67"/>
      <c r="K15" s="67"/>
      <c r="L15" s="67"/>
      <c r="M15" s="67"/>
      <c r="N15" s="67"/>
      <c r="O15" s="73"/>
      <c r="P15" s="73"/>
      <c r="Q15" s="73"/>
      <c r="R15" s="73"/>
      <c r="S15" s="78"/>
      <c r="T15" s="78"/>
      <c r="U15" s="78"/>
      <c r="V15" s="78"/>
      <c r="W15" s="78"/>
      <c r="X15" s="78"/>
      <c r="Y15" s="190"/>
      <c r="Z15" s="190"/>
      <c r="AA15" s="190"/>
      <c r="AB15" s="184"/>
      <c r="AC15" s="184"/>
      <c r="AD15" s="184"/>
      <c r="AE15" s="9">
        <f t="shared" si="1"/>
        <v>0</v>
      </c>
      <c r="AF15" s="9">
        <f t="shared" si="0"/>
        <v>0</v>
      </c>
      <c r="AG15" s="42"/>
      <c r="AH15" s="8"/>
      <c r="AI15" s="14"/>
      <c r="AJ15" s="204"/>
      <c r="AK15" s="204"/>
      <c r="AL15" s="204"/>
      <c r="AM15" s="44"/>
      <c r="AN15" s="44"/>
      <c r="AO15" s="44"/>
    </row>
    <row r="16" spans="1:41" x14ac:dyDescent="0.35">
      <c r="A16" s="12">
        <v>13</v>
      </c>
      <c r="B16" s="88"/>
      <c r="C16" s="88"/>
      <c r="D16" s="91"/>
      <c r="E16" s="121"/>
      <c r="F16" s="61"/>
      <c r="G16" s="61"/>
      <c r="H16" s="67"/>
      <c r="I16" s="67"/>
      <c r="J16" s="67"/>
      <c r="K16" s="67"/>
      <c r="L16" s="67"/>
      <c r="M16" s="67"/>
      <c r="N16" s="67"/>
      <c r="O16" s="73"/>
      <c r="P16" s="73"/>
      <c r="Q16" s="73"/>
      <c r="R16" s="73"/>
      <c r="S16" s="78"/>
      <c r="T16" s="78"/>
      <c r="U16" s="78"/>
      <c r="V16" s="78"/>
      <c r="W16" s="78"/>
      <c r="X16" s="78"/>
      <c r="Y16" s="190"/>
      <c r="Z16" s="190"/>
      <c r="AA16" s="190"/>
      <c r="AB16" s="184"/>
      <c r="AC16" s="184"/>
      <c r="AD16" s="184"/>
      <c r="AE16" s="9">
        <f t="shared" si="1"/>
        <v>0</v>
      </c>
      <c r="AF16" s="9">
        <f t="shared" si="0"/>
        <v>0</v>
      </c>
      <c r="AG16" s="42"/>
      <c r="AH16" s="8"/>
      <c r="AI16" s="14"/>
      <c r="AJ16" s="204"/>
      <c r="AK16" s="204"/>
      <c r="AL16" s="204"/>
      <c r="AM16" s="44"/>
      <c r="AN16" s="44"/>
      <c r="AO16" s="44"/>
    </row>
    <row r="17" spans="1:41" x14ac:dyDescent="0.35">
      <c r="A17" s="13">
        <v>14</v>
      </c>
      <c r="B17" s="88"/>
      <c r="C17" s="88"/>
      <c r="D17" s="91"/>
      <c r="E17" s="122"/>
      <c r="F17" s="61"/>
      <c r="G17" s="61"/>
      <c r="H17" s="67"/>
      <c r="I17" s="67"/>
      <c r="J17" s="67"/>
      <c r="K17" s="67"/>
      <c r="L17" s="67"/>
      <c r="M17" s="67"/>
      <c r="N17" s="67"/>
      <c r="O17" s="73"/>
      <c r="P17" s="73"/>
      <c r="Q17" s="73"/>
      <c r="R17" s="73"/>
      <c r="S17" s="78"/>
      <c r="T17" s="78"/>
      <c r="U17" s="78"/>
      <c r="V17" s="78"/>
      <c r="W17" s="78"/>
      <c r="X17" s="78"/>
      <c r="Y17" s="190"/>
      <c r="Z17" s="190"/>
      <c r="AA17" s="190"/>
      <c r="AB17" s="184"/>
      <c r="AC17" s="184"/>
      <c r="AD17" s="184"/>
      <c r="AE17" s="9">
        <f t="shared" si="1"/>
        <v>0</v>
      </c>
      <c r="AF17" s="9">
        <f t="shared" si="0"/>
        <v>0</v>
      </c>
      <c r="AG17" s="42"/>
      <c r="AH17" s="8"/>
      <c r="AI17" s="14"/>
      <c r="AJ17" s="204"/>
      <c r="AK17" s="204"/>
      <c r="AL17" s="204"/>
      <c r="AM17" s="44"/>
      <c r="AN17" s="44"/>
      <c r="AO17" s="44"/>
    </row>
    <row r="18" spans="1:41" x14ac:dyDescent="0.35">
      <c r="A18" s="12">
        <v>15</v>
      </c>
      <c r="B18" s="88"/>
      <c r="C18" s="88"/>
      <c r="D18" s="91"/>
      <c r="E18" s="121"/>
      <c r="F18" s="62"/>
      <c r="G18" s="62"/>
      <c r="H18" s="68"/>
      <c r="I18" s="68"/>
      <c r="J18" s="68"/>
      <c r="K18" s="68"/>
      <c r="L18" s="68"/>
      <c r="M18" s="68"/>
      <c r="N18" s="68"/>
      <c r="O18" s="74"/>
      <c r="P18" s="74"/>
      <c r="Q18" s="74"/>
      <c r="R18" s="74"/>
      <c r="S18" s="79"/>
      <c r="T18" s="79"/>
      <c r="U18" s="79"/>
      <c r="V18" s="79"/>
      <c r="W18" s="79"/>
      <c r="X18" s="79"/>
      <c r="Y18" s="191"/>
      <c r="Z18" s="191"/>
      <c r="AA18" s="191"/>
      <c r="AB18" s="185"/>
      <c r="AC18" s="185"/>
      <c r="AD18" s="185"/>
      <c r="AE18" s="9">
        <f t="shared" si="1"/>
        <v>0</v>
      </c>
      <c r="AF18" s="9">
        <f t="shared" si="0"/>
        <v>0</v>
      </c>
      <c r="AG18" s="42"/>
      <c r="AH18" s="8"/>
      <c r="AI18" s="14"/>
      <c r="AJ18" s="204"/>
      <c r="AK18" s="204"/>
      <c r="AL18" s="204"/>
      <c r="AM18" s="45"/>
      <c r="AN18" s="45"/>
      <c r="AO18" s="45"/>
    </row>
    <row r="19" spans="1:41" x14ac:dyDescent="0.35">
      <c r="A19" s="13">
        <v>16</v>
      </c>
      <c r="B19" s="88"/>
      <c r="C19" s="88"/>
      <c r="D19" s="91"/>
      <c r="E19" s="121"/>
      <c r="F19" s="62"/>
      <c r="G19" s="62"/>
      <c r="H19" s="68"/>
      <c r="I19" s="68"/>
      <c r="J19" s="68"/>
      <c r="K19" s="68"/>
      <c r="L19" s="68"/>
      <c r="M19" s="68"/>
      <c r="N19" s="68"/>
      <c r="O19" s="74"/>
      <c r="P19" s="74"/>
      <c r="Q19" s="74"/>
      <c r="R19" s="74"/>
      <c r="S19" s="79"/>
      <c r="T19" s="79"/>
      <c r="U19" s="79"/>
      <c r="V19" s="79"/>
      <c r="W19" s="79"/>
      <c r="X19" s="79"/>
      <c r="Y19" s="191"/>
      <c r="Z19" s="191"/>
      <c r="AA19" s="191"/>
      <c r="AB19" s="185"/>
      <c r="AC19" s="185"/>
      <c r="AD19" s="185"/>
      <c r="AE19" s="9">
        <f t="shared" si="1"/>
        <v>0</v>
      </c>
      <c r="AF19" s="9">
        <f t="shared" si="0"/>
        <v>0</v>
      </c>
      <c r="AG19" s="42"/>
      <c r="AH19" s="8"/>
      <c r="AI19" s="14"/>
      <c r="AJ19" s="204"/>
      <c r="AK19" s="204"/>
      <c r="AL19" s="204"/>
      <c r="AM19" s="45"/>
      <c r="AN19" s="45"/>
      <c r="AO19" s="45"/>
    </row>
    <row r="20" spans="1:41" x14ac:dyDescent="0.35">
      <c r="A20" s="12">
        <v>17</v>
      </c>
      <c r="B20" s="88"/>
      <c r="C20" s="88"/>
      <c r="D20" s="91"/>
      <c r="E20" s="121"/>
      <c r="F20" s="62"/>
      <c r="G20" s="62"/>
      <c r="H20" s="68"/>
      <c r="I20" s="68"/>
      <c r="J20" s="68"/>
      <c r="K20" s="68"/>
      <c r="L20" s="68"/>
      <c r="M20" s="68"/>
      <c r="N20" s="68"/>
      <c r="O20" s="74"/>
      <c r="P20" s="74"/>
      <c r="Q20" s="74"/>
      <c r="R20" s="74"/>
      <c r="S20" s="79"/>
      <c r="T20" s="79"/>
      <c r="U20" s="79"/>
      <c r="V20" s="79"/>
      <c r="W20" s="79"/>
      <c r="X20" s="79"/>
      <c r="Y20" s="191"/>
      <c r="Z20" s="191"/>
      <c r="AA20" s="191"/>
      <c r="AB20" s="185"/>
      <c r="AC20" s="185"/>
      <c r="AD20" s="185"/>
      <c r="AE20" s="9">
        <f t="shared" si="1"/>
        <v>0</v>
      </c>
      <c r="AF20" s="9">
        <f t="shared" si="0"/>
        <v>0</v>
      </c>
      <c r="AG20" s="42"/>
      <c r="AH20" s="8"/>
      <c r="AI20" s="14"/>
      <c r="AJ20" s="204"/>
      <c r="AK20" s="204"/>
      <c r="AL20" s="204"/>
      <c r="AM20" s="45"/>
      <c r="AN20" s="45"/>
      <c r="AO20" s="45"/>
    </row>
    <row r="21" spans="1:41" x14ac:dyDescent="0.35">
      <c r="A21" s="13">
        <v>18</v>
      </c>
      <c r="B21" s="88"/>
      <c r="C21" s="88"/>
      <c r="D21" s="91"/>
      <c r="E21" s="121"/>
      <c r="F21" s="62"/>
      <c r="G21" s="62"/>
      <c r="H21" s="68"/>
      <c r="I21" s="68"/>
      <c r="J21" s="68"/>
      <c r="K21" s="68"/>
      <c r="L21" s="68"/>
      <c r="M21" s="68"/>
      <c r="N21" s="68"/>
      <c r="O21" s="74"/>
      <c r="P21" s="74"/>
      <c r="Q21" s="74"/>
      <c r="R21" s="74"/>
      <c r="S21" s="79"/>
      <c r="T21" s="79"/>
      <c r="U21" s="79"/>
      <c r="V21" s="79"/>
      <c r="W21" s="79"/>
      <c r="X21" s="79"/>
      <c r="Y21" s="191"/>
      <c r="Z21" s="191"/>
      <c r="AA21" s="191"/>
      <c r="AB21" s="185"/>
      <c r="AC21" s="185"/>
      <c r="AD21" s="185"/>
      <c r="AE21" s="9">
        <f t="shared" si="1"/>
        <v>0</v>
      </c>
      <c r="AF21" s="9">
        <f t="shared" si="0"/>
        <v>0</v>
      </c>
      <c r="AG21" s="42"/>
      <c r="AH21" s="8"/>
      <c r="AI21" s="14"/>
      <c r="AJ21" s="204"/>
      <c r="AK21" s="204"/>
      <c r="AL21" s="204"/>
      <c r="AM21" s="45"/>
      <c r="AN21" s="45"/>
      <c r="AO21" s="45"/>
    </row>
    <row r="22" spans="1:41" x14ac:dyDescent="0.35">
      <c r="A22" s="12">
        <v>19</v>
      </c>
      <c r="B22" s="88"/>
      <c r="C22" s="88"/>
      <c r="D22" s="91"/>
      <c r="E22" s="123"/>
      <c r="F22" s="62"/>
      <c r="G22" s="62"/>
      <c r="H22" s="68"/>
      <c r="I22" s="68"/>
      <c r="J22" s="68"/>
      <c r="K22" s="68"/>
      <c r="L22" s="68"/>
      <c r="M22" s="68"/>
      <c r="N22" s="68"/>
      <c r="O22" s="74"/>
      <c r="P22" s="74"/>
      <c r="Q22" s="74"/>
      <c r="R22" s="74"/>
      <c r="S22" s="79"/>
      <c r="T22" s="79"/>
      <c r="U22" s="79"/>
      <c r="V22" s="79"/>
      <c r="W22" s="79"/>
      <c r="X22" s="79"/>
      <c r="Y22" s="191"/>
      <c r="Z22" s="191"/>
      <c r="AA22" s="191"/>
      <c r="AB22" s="185"/>
      <c r="AC22" s="185"/>
      <c r="AD22" s="185"/>
      <c r="AE22" s="9">
        <f t="shared" si="1"/>
        <v>0</v>
      </c>
      <c r="AF22" s="9">
        <f t="shared" si="0"/>
        <v>0</v>
      </c>
      <c r="AG22" s="42"/>
      <c r="AH22" s="8"/>
      <c r="AI22" s="14"/>
      <c r="AJ22" s="204"/>
      <c r="AK22" s="204"/>
      <c r="AL22" s="204"/>
      <c r="AM22" s="45"/>
      <c r="AN22" s="45"/>
      <c r="AO22" s="45"/>
    </row>
    <row r="23" spans="1:41" s="6" customFormat="1" x14ac:dyDescent="0.35">
      <c r="A23" s="13">
        <v>20</v>
      </c>
      <c r="B23" s="88"/>
      <c r="C23" s="88"/>
      <c r="D23" s="91"/>
      <c r="E23" s="121"/>
      <c r="F23" s="63"/>
      <c r="G23" s="63"/>
      <c r="H23" s="69"/>
      <c r="I23" s="69"/>
      <c r="J23" s="69"/>
      <c r="K23" s="69"/>
      <c r="L23" s="69"/>
      <c r="M23" s="69"/>
      <c r="N23" s="69"/>
      <c r="O23" s="75"/>
      <c r="P23" s="75"/>
      <c r="Q23" s="75"/>
      <c r="R23" s="75"/>
      <c r="S23" s="80"/>
      <c r="T23" s="80"/>
      <c r="U23" s="80"/>
      <c r="V23" s="80"/>
      <c r="W23" s="80"/>
      <c r="X23" s="80"/>
      <c r="Y23" s="192"/>
      <c r="Z23" s="192"/>
      <c r="AA23" s="192"/>
      <c r="AB23" s="186"/>
      <c r="AC23" s="186"/>
      <c r="AD23" s="186"/>
      <c r="AE23" s="9">
        <f t="shared" si="1"/>
        <v>0</v>
      </c>
      <c r="AF23" s="9">
        <f t="shared" si="0"/>
        <v>0</v>
      </c>
      <c r="AG23" s="42"/>
      <c r="AH23" s="41"/>
      <c r="AI23" s="14"/>
      <c r="AJ23" s="204"/>
      <c r="AK23" s="204"/>
      <c r="AL23" s="204"/>
      <c r="AM23" s="40"/>
      <c r="AN23" s="40"/>
      <c r="AO23" s="40"/>
    </row>
    <row r="24" spans="1:41" s="48" customFormat="1" x14ac:dyDescent="0.35">
      <c r="A24" s="12">
        <v>21</v>
      </c>
      <c r="B24" s="88"/>
      <c r="C24" s="88"/>
      <c r="D24" s="91"/>
      <c r="E24" s="123"/>
      <c r="F24" s="63"/>
      <c r="G24" s="63"/>
      <c r="H24" s="69"/>
      <c r="I24" s="69"/>
      <c r="J24" s="69"/>
      <c r="K24" s="69"/>
      <c r="L24" s="69"/>
      <c r="M24" s="69"/>
      <c r="N24" s="69"/>
      <c r="O24" s="75"/>
      <c r="P24" s="75"/>
      <c r="Q24" s="75"/>
      <c r="R24" s="75"/>
      <c r="S24" s="80"/>
      <c r="T24" s="80"/>
      <c r="U24" s="80"/>
      <c r="V24" s="80"/>
      <c r="W24" s="80"/>
      <c r="X24" s="80"/>
      <c r="Y24" s="192"/>
      <c r="Z24" s="192"/>
      <c r="AA24" s="192"/>
      <c r="AB24" s="186"/>
      <c r="AC24" s="186"/>
      <c r="AD24" s="186"/>
      <c r="AE24" s="9">
        <f t="shared" si="1"/>
        <v>0</v>
      </c>
      <c r="AF24" s="9">
        <f t="shared" si="0"/>
        <v>0</v>
      </c>
      <c r="AG24" s="42"/>
      <c r="AH24" s="41"/>
      <c r="AI24" s="14"/>
      <c r="AJ24" s="204"/>
      <c r="AK24" s="204"/>
      <c r="AL24" s="204"/>
      <c r="AM24" s="40"/>
      <c r="AN24" s="40"/>
      <c r="AO24" s="40"/>
    </row>
    <row r="25" spans="1:41" s="6" customFormat="1" x14ac:dyDescent="0.35">
      <c r="A25" s="13">
        <v>22</v>
      </c>
      <c r="B25" s="88"/>
      <c r="C25" s="88"/>
      <c r="D25" s="91"/>
      <c r="E25" s="121"/>
      <c r="F25" s="63"/>
      <c r="G25" s="63"/>
      <c r="H25" s="69"/>
      <c r="I25" s="69"/>
      <c r="J25" s="69"/>
      <c r="K25" s="69"/>
      <c r="L25" s="69"/>
      <c r="M25" s="69"/>
      <c r="N25" s="69"/>
      <c r="O25" s="75"/>
      <c r="P25" s="75"/>
      <c r="Q25" s="75"/>
      <c r="R25" s="75"/>
      <c r="S25" s="80"/>
      <c r="T25" s="80"/>
      <c r="U25" s="80"/>
      <c r="V25" s="80"/>
      <c r="W25" s="80"/>
      <c r="X25" s="80"/>
      <c r="Y25" s="192"/>
      <c r="Z25" s="192"/>
      <c r="AA25" s="192"/>
      <c r="AB25" s="186"/>
      <c r="AC25" s="186"/>
      <c r="AD25" s="186"/>
      <c r="AE25" s="9">
        <f t="shared" si="1"/>
        <v>0</v>
      </c>
      <c r="AF25" s="9">
        <f t="shared" si="0"/>
        <v>0</v>
      </c>
      <c r="AG25" s="42"/>
      <c r="AH25" s="41"/>
      <c r="AI25" s="14"/>
      <c r="AJ25" s="204"/>
      <c r="AK25" s="204"/>
      <c r="AL25" s="204"/>
      <c r="AM25" s="47"/>
      <c r="AN25" s="47"/>
      <c r="AO25" s="47"/>
    </row>
    <row r="26" spans="1:41" s="6" customFormat="1" x14ac:dyDescent="0.35">
      <c r="A26" s="12">
        <v>23</v>
      </c>
      <c r="B26" s="88"/>
      <c r="C26" s="88"/>
      <c r="D26" s="91"/>
      <c r="E26" s="121"/>
      <c r="F26" s="63"/>
      <c r="G26" s="63"/>
      <c r="H26" s="69"/>
      <c r="I26" s="69"/>
      <c r="J26" s="69"/>
      <c r="K26" s="69"/>
      <c r="L26" s="69"/>
      <c r="M26" s="69"/>
      <c r="N26" s="69"/>
      <c r="O26" s="75"/>
      <c r="P26" s="75"/>
      <c r="Q26" s="75"/>
      <c r="R26" s="75"/>
      <c r="S26" s="80"/>
      <c r="T26" s="80"/>
      <c r="U26" s="80"/>
      <c r="V26" s="80"/>
      <c r="W26" s="80"/>
      <c r="X26" s="80"/>
      <c r="Y26" s="192"/>
      <c r="Z26" s="192"/>
      <c r="AA26" s="192"/>
      <c r="AB26" s="186"/>
      <c r="AC26" s="186"/>
      <c r="AD26" s="186"/>
      <c r="AE26" s="9">
        <f t="shared" si="1"/>
        <v>0</v>
      </c>
      <c r="AF26" s="9">
        <f t="shared" si="0"/>
        <v>0</v>
      </c>
      <c r="AG26" s="42"/>
      <c r="AH26" s="41"/>
      <c r="AI26" s="14"/>
      <c r="AJ26" s="204"/>
      <c r="AK26" s="204"/>
      <c r="AL26" s="204"/>
      <c r="AM26" s="47"/>
      <c r="AN26" s="47"/>
      <c r="AO26" s="47"/>
    </row>
    <row r="27" spans="1:41" s="6" customFormat="1" x14ac:dyDescent="0.35">
      <c r="A27" s="13">
        <v>24</v>
      </c>
      <c r="B27" s="88"/>
      <c r="C27" s="88"/>
      <c r="D27" s="91"/>
      <c r="E27" s="121"/>
      <c r="F27" s="63"/>
      <c r="G27" s="63"/>
      <c r="H27" s="69"/>
      <c r="I27" s="69"/>
      <c r="J27" s="69"/>
      <c r="K27" s="69"/>
      <c r="L27" s="69"/>
      <c r="M27" s="69"/>
      <c r="N27" s="69"/>
      <c r="O27" s="75"/>
      <c r="P27" s="75"/>
      <c r="Q27" s="75"/>
      <c r="R27" s="75"/>
      <c r="S27" s="80"/>
      <c r="T27" s="80"/>
      <c r="U27" s="80"/>
      <c r="V27" s="80"/>
      <c r="W27" s="80"/>
      <c r="X27" s="80"/>
      <c r="Y27" s="192"/>
      <c r="Z27" s="192"/>
      <c r="AA27" s="192"/>
      <c r="AB27" s="186"/>
      <c r="AC27" s="186"/>
      <c r="AD27" s="186"/>
      <c r="AE27" s="9">
        <f t="shared" si="1"/>
        <v>0</v>
      </c>
      <c r="AF27" s="9">
        <f t="shared" si="0"/>
        <v>0</v>
      </c>
      <c r="AG27" s="42"/>
      <c r="AH27" s="41"/>
      <c r="AI27" s="14"/>
      <c r="AJ27" s="204"/>
      <c r="AK27" s="204"/>
      <c r="AL27" s="204"/>
      <c r="AM27" s="47"/>
      <c r="AN27" s="47"/>
      <c r="AO27" s="47"/>
    </row>
    <row r="28" spans="1:41" s="6" customFormat="1" x14ac:dyDescent="0.35">
      <c r="A28" s="12">
        <v>25</v>
      </c>
      <c r="B28" s="88"/>
      <c r="C28" s="88"/>
      <c r="D28" s="91"/>
      <c r="E28" s="121"/>
      <c r="F28" s="63"/>
      <c r="G28" s="63"/>
      <c r="H28" s="69"/>
      <c r="I28" s="69"/>
      <c r="J28" s="69"/>
      <c r="K28" s="69"/>
      <c r="L28" s="69"/>
      <c r="M28" s="69"/>
      <c r="N28" s="69"/>
      <c r="O28" s="75"/>
      <c r="P28" s="75"/>
      <c r="Q28" s="75"/>
      <c r="R28" s="75"/>
      <c r="S28" s="80"/>
      <c r="T28" s="80"/>
      <c r="U28" s="80"/>
      <c r="V28" s="80"/>
      <c r="W28" s="80"/>
      <c r="X28" s="80"/>
      <c r="Y28" s="192"/>
      <c r="Z28" s="192"/>
      <c r="AA28" s="192"/>
      <c r="AB28" s="186"/>
      <c r="AC28" s="186"/>
      <c r="AD28" s="186"/>
      <c r="AE28" s="9">
        <f t="shared" si="1"/>
        <v>0</v>
      </c>
      <c r="AF28" s="9">
        <f t="shared" si="0"/>
        <v>0</v>
      </c>
      <c r="AG28" s="42"/>
      <c r="AH28" s="41"/>
      <c r="AI28" s="14"/>
      <c r="AJ28" s="204"/>
      <c r="AK28" s="204"/>
      <c r="AL28" s="204"/>
      <c r="AM28" s="47"/>
      <c r="AN28" s="47"/>
      <c r="AO28" s="47"/>
    </row>
    <row r="29" spans="1:41" s="6" customFormat="1" x14ac:dyDescent="0.35">
      <c r="A29" s="13">
        <v>26</v>
      </c>
      <c r="B29" s="88"/>
      <c r="C29" s="88"/>
      <c r="D29" s="91"/>
      <c r="E29" s="121"/>
      <c r="F29" s="63"/>
      <c r="G29" s="63"/>
      <c r="H29" s="69"/>
      <c r="I29" s="69"/>
      <c r="J29" s="69"/>
      <c r="K29" s="69"/>
      <c r="L29" s="69"/>
      <c r="M29" s="69"/>
      <c r="N29" s="69"/>
      <c r="O29" s="75"/>
      <c r="P29" s="75"/>
      <c r="Q29" s="75"/>
      <c r="R29" s="75"/>
      <c r="S29" s="80"/>
      <c r="T29" s="80"/>
      <c r="U29" s="80"/>
      <c r="V29" s="80"/>
      <c r="W29" s="80"/>
      <c r="X29" s="80"/>
      <c r="Y29" s="192"/>
      <c r="Z29" s="192"/>
      <c r="AA29" s="192"/>
      <c r="AB29" s="186"/>
      <c r="AC29" s="186"/>
      <c r="AD29" s="186"/>
      <c r="AE29" s="9">
        <f t="shared" si="1"/>
        <v>0</v>
      </c>
      <c r="AF29" s="9">
        <f t="shared" si="0"/>
        <v>0</v>
      </c>
      <c r="AG29" s="42"/>
      <c r="AH29" s="41"/>
      <c r="AI29" s="14"/>
      <c r="AJ29" s="204"/>
      <c r="AK29" s="204"/>
      <c r="AL29" s="204"/>
      <c r="AM29" s="47"/>
      <c r="AN29" s="47"/>
      <c r="AO29" s="47"/>
    </row>
    <row r="30" spans="1:41" s="6" customFormat="1" x14ac:dyDescent="0.35">
      <c r="A30" s="12">
        <v>27</v>
      </c>
      <c r="B30" s="88"/>
      <c r="C30" s="88"/>
      <c r="D30" s="91"/>
      <c r="E30" s="124"/>
      <c r="F30" s="63"/>
      <c r="G30" s="63"/>
      <c r="H30" s="69"/>
      <c r="I30" s="69"/>
      <c r="J30" s="69"/>
      <c r="K30" s="69"/>
      <c r="L30" s="69"/>
      <c r="M30" s="69"/>
      <c r="N30" s="69"/>
      <c r="O30" s="75"/>
      <c r="P30" s="75"/>
      <c r="Q30" s="75"/>
      <c r="R30" s="75"/>
      <c r="S30" s="80"/>
      <c r="T30" s="80"/>
      <c r="U30" s="80"/>
      <c r="V30" s="80"/>
      <c r="W30" s="80"/>
      <c r="X30" s="80"/>
      <c r="Y30" s="192"/>
      <c r="Z30" s="192"/>
      <c r="AA30" s="192"/>
      <c r="AB30" s="186"/>
      <c r="AC30" s="186"/>
      <c r="AD30" s="186"/>
      <c r="AE30" s="9">
        <f t="shared" si="1"/>
        <v>0</v>
      </c>
      <c r="AF30" s="9">
        <f t="shared" si="0"/>
        <v>0</v>
      </c>
      <c r="AG30" s="42"/>
      <c r="AH30" s="41"/>
      <c r="AI30" s="14"/>
      <c r="AJ30" s="204"/>
      <c r="AK30" s="204"/>
      <c r="AL30" s="204"/>
      <c r="AM30" s="47"/>
      <c r="AN30" s="47"/>
      <c r="AO30" s="47"/>
    </row>
    <row r="31" spans="1:41" s="6" customFormat="1" x14ac:dyDescent="0.35">
      <c r="A31" s="13">
        <v>28</v>
      </c>
      <c r="B31" s="88"/>
      <c r="C31" s="88"/>
      <c r="D31" s="91"/>
      <c r="E31" s="121"/>
      <c r="F31" s="63"/>
      <c r="G31" s="63"/>
      <c r="H31" s="69"/>
      <c r="I31" s="69"/>
      <c r="J31" s="69"/>
      <c r="K31" s="69"/>
      <c r="L31" s="69"/>
      <c r="M31" s="69"/>
      <c r="N31" s="69"/>
      <c r="O31" s="75"/>
      <c r="P31" s="75"/>
      <c r="Q31" s="75"/>
      <c r="R31" s="75"/>
      <c r="S31" s="80"/>
      <c r="T31" s="80"/>
      <c r="U31" s="80"/>
      <c r="V31" s="80"/>
      <c r="W31" s="80"/>
      <c r="X31" s="80"/>
      <c r="Y31" s="192"/>
      <c r="Z31" s="192"/>
      <c r="AA31" s="192"/>
      <c r="AB31" s="186"/>
      <c r="AC31" s="186"/>
      <c r="AD31" s="186"/>
      <c r="AE31" s="9">
        <f t="shared" si="1"/>
        <v>0</v>
      </c>
      <c r="AF31" s="9">
        <f t="shared" si="0"/>
        <v>0</v>
      </c>
      <c r="AG31" s="42"/>
      <c r="AH31" s="41"/>
      <c r="AI31" s="14"/>
      <c r="AJ31" s="204"/>
      <c r="AK31" s="204"/>
      <c r="AL31" s="204"/>
      <c r="AM31" s="47"/>
      <c r="AN31" s="47"/>
      <c r="AO31" s="47"/>
    </row>
    <row r="32" spans="1:41" s="6" customFormat="1" x14ac:dyDescent="0.35">
      <c r="A32" s="12">
        <v>29</v>
      </c>
      <c r="B32" s="88"/>
      <c r="C32" s="88"/>
      <c r="D32" s="125"/>
      <c r="E32" s="121"/>
      <c r="F32" s="63"/>
      <c r="G32" s="63"/>
      <c r="H32" s="69"/>
      <c r="I32" s="69"/>
      <c r="J32" s="69"/>
      <c r="K32" s="69"/>
      <c r="L32" s="69"/>
      <c r="M32" s="69"/>
      <c r="N32" s="69"/>
      <c r="O32" s="75"/>
      <c r="P32" s="75"/>
      <c r="Q32" s="75"/>
      <c r="R32" s="75"/>
      <c r="S32" s="80"/>
      <c r="T32" s="80"/>
      <c r="U32" s="80"/>
      <c r="V32" s="80"/>
      <c r="W32" s="80"/>
      <c r="X32" s="80"/>
      <c r="Y32" s="192"/>
      <c r="Z32" s="192"/>
      <c r="AA32" s="192"/>
      <c r="AB32" s="186"/>
      <c r="AC32" s="186"/>
      <c r="AD32" s="186"/>
      <c r="AE32" s="9">
        <f t="shared" si="1"/>
        <v>0</v>
      </c>
      <c r="AF32" s="9">
        <f t="shared" si="0"/>
        <v>0</v>
      </c>
      <c r="AG32" s="42"/>
      <c r="AH32" s="41"/>
      <c r="AI32" s="14"/>
      <c r="AJ32" s="204"/>
      <c r="AK32" s="204"/>
      <c r="AL32" s="204"/>
      <c r="AM32" s="47"/>
      <c r="AN32" s="47"/>
      <c r="AO32" s="47"/>
    </row>
    <row r="33" spans="1:41" s="6" customFormat="1" x14ac:dyDescent="0.35">
      <c r="A33" s="13">
        <v>30</v>
      </c>
      <c r="B33" s="88"/>
      <c r="C33" s="88"/>
      <c r="D33" s="125"/>
      <c r="E33" s="122"/>
      <c r="F33" s="63"/>
      <c r="G33" s="63"/>
      <c r="H33" s="69"/>
      <c r="I33" s="69"/>
      <c r="J33" s="69"/>
      <c r="K33" s="69"/>
      <c r="L33" s="69"/>
      <c r="M33" s="69"/>
      <c r="N33" s="69"/>
      <c r="O33" s="75"/>
      <c r="P33" s="75"/>
      <c r="Q33" s="75"/>
      <c r="R33" s="75"/>
      <c r="S33" s="80"/>
      <c r="T33" s="80"/>
      <c r="U33" s="80"/>
      <c r="V33" s="80"/>
      <c r="W33" s="80"/>
      <c r="X33" s="80"/>
      <c r="Y33" s="192"/>
      <c r="Z33" s="192"/>
      <c r="AA33" s="192"/>
      <c r="AB33" s="186"/>
      <c r="AC33" s="186"/>
      <c r="AD33" s="186"/>
      <c r="AE33" s="9">
        <f t="shared" si="1"/>
        <v>0</v>
      </c>
      <c r="AF33" s="9">
        <f t="shared" si="0"/>
        <v>0</v>
      </c>
      <c r="AG33" s="42"/>
      <c r="AH33" s="41"/>
      <c r="AI33" s="14"/>
      <c r="AJ33" s="204"/>
      <c r="AK33" s="204"/>
      <c r="AL33" s="204"/>
      <c r="AM33" s="47"/>
      <c r="AN33" s="47"/>
      <c r="AO33" s="47"/>
    </row>
    <row r="34" spans="1:41" s="6" customFormat="1" x14ac:dyDescent="0.35">
      <c r="A34" s="12">
        <v>31</v>
      </c>
      <c r="B34" s="88"/>
      <c r="C34" s="88"/>
      <c r="D34" s="125"/>
      <c r="E34" s="122"/>
      <c r="F34" s="63"/>
      <c r="G34" s="63"/>
      <c r="H34" s="69"/>
      <c r="I34" s="69"/>
      <c r="J34" s="69"/>
      <c r="K34" s="69"/>
      <c r="L34" s="69"/>
      <c r="M34" s="69"/>
      <c r="N34" s="69"/>
      <c r="O34" s="75"/>
      <c r="P34" s="75"/>
      <c r="Q34" s="75"/>
      <c r="R34" s="75"/>
      <c r="S34" s="80"/>
      <c r="T34" s="80"/>
      <c r="U34" s="80"/>
      <c r="V34" s="80"/>
      <c r="W34" s="80"/>
      <c r="X34" s="80"/>
      <c r="Y34" s="192"/>
      <c r="Z34" s="192"/>
      <c r="AA34" s="192"/>
      <c r="AB34" s="186"/>
      <c r="AC34" s="186"/>
      <c r="AD34" s="186"/>
      <c r="AE34" s="9">
        <f t="shared" si="1"/>
        <v>0</v>
      </c>
      <c r="AF34" s="9">
        <f t="shared" si="0"/>
        <v>0</v>
      </c>
      <c r="AG34" s="42"/>
      <c r="AH34" s="41"/>
      <c r="AI34" s="14"/>
      <c r="AJ34" s="204"/>
      <c r="AK34" s="204"/>
      <c r="AL34" s="204"/>
      <c r="AM34" s="47"/>
      <c r="AN34" s="47"/>
      <c r="AO34" s="47"/>
    </row>
    <row r="35" spans="1:41" s="6" customFormat="1" x14ac:dyDescent="0.35">
      <c r="A35" s="13">
        <v>32</v>
      </c>
      <c r="B35" s="88"/>
      <c r="C35" s="88"/>
      <c r="D35" s="125"/>
      <c r="E35" s="126"/>
      <c r="F35" s="63"/>
      <c r="G35" s="63"/>
      <c r="H35" s="69"/>
      <c r="I35" s="69"/>
      <c r="J35" s="69"/>
      <c r="K35" s="69"/>
      <c r="L35" s="69"/>
      <c r="M35" s="69"/>
      <c r="N35" s="69"/>
      <c r="O35" s="75"/>
      <c r="P35" s="75"/>
      <c r="Q35" s="75"/>
      <c r="R35" s="75"/>
      <c r="S35" s="80"/>
      <c r="T35" s="80"/>
      <c r="U35" s="80"/>
      <c r="V35" s="80"/>
      <c r="W35" s="80"/>
      <c r="X35" s="80"/>
      <c r="Y35" s="192"/>
      <c r="Z35" s="192"/>
      <c r="AA35" s="192"/>
      <c r="AB35" s="186"/>
      <c r="AC35" s="186"/>
      <c r="AD35" s="186"/>
      <c r="AE35" s="9">
        <f t="shared" si="1"/>
        <v>0</v>
      </c>
      <c r="AF35" s="9">
        <f t="shared" si="0"/>
        <v>0</v>
      </c>
      <c r="AG35" s="42"/>
      <c r="AH35" s="41"/>
      <c r="AI35" s="14"/>
      <c r="AJ35" s="204"/>
      <c r="AK35" s="204"/>
      <c r="AL35" s="204"/>
      <c r="AM35" s="47"/>
      <c r="AN35" s="47"/>
      <c r="AO35" s="47"/>
    </row>
    <row r="36" spans="1:41" s="6" customFormat="1" x14ac:dyDescent="0.35">
      <c r="A36" s="12">
        <v>33</v>
      </c>
      <c r="B36" s="88"/>
      <c r="C36" s="88"/>
      <c r="D36" s="125"/>
      <c r="E36" s="126"/>
      <c r="F36" s="63"/>
      <c r="G36" s="63"/>
      <c r="H36" s="69"/>
      <c r="I36" s="69"/>
      <c r="J36" s="69"/>
      <c r="K36" s="69"/>
      <c r="L36" s="69"/>
      <c r="M36" s="69"/>
      <c r="N36" s="69"/>
      <c r="O36" s="75"/>
      <c r="P36" s="75"/>
      <c r="Q36" s="75"/>
      <c r="R36" s="75"/>
      <c r="S36" s="80"/>
      <c r="T36" s="80"/>
      <c r="U36" s="80"/>
      <c r="V36" s="80"/>
      <c r="W36" s="80"/>
      <c r="X36" s="80"/>
      <c r="Y36" s="192"/>
      <c r="Z36" s="192"/>
      <c r="AA36" s="192"/>
      <c r="AB36" s="186"/>
      <c r="AC36" s="186"/>
      <c r="AD36" s="186"/>
      <c r="AE36" s="9">
        <f t="shared" si="1"/>
        <v>0</v>
      </c>
      <c r="AF36" s="9">
        <f t="shared" si="0"/>
        <v>0</v>
      </c>
      <c r="AG36" s="42"/>
      <c r="AH36" s="41"/>
      <c r="AI36" s="14"/>
      <c r="AJ36" s="204"/>
      <c r="AK36" s="204"/>
      <c r="AL36" s="204"/>
      <c r="AM36" s="47"/>
      <c r="AN36" s="47"/>
      <c r="AO36" s="47"/>
    </row>
    <row r="37" spans="1:41" s="6" customFormat="1" x14ac:dyDescent="0.35">
      <c r="A37" s="13">
        <v>34</v>
      </c>
      <c r="B37" s="88"/>
      <c r="C37" s="88"/>
      <c r="D37" s="91"/>
      <c r="E37" s="122"/>
      <c r="F37" s="63"/>
      <c r="G37" s="63"/>
      <c r="H37" s="69"/>
      <c r="I37" s="69"/>
      <c r="J37" s="69"/>
      <c r="K37" s="69"/>
      <c r="L37" s="69"/>
      <c r="M37" s="69"/>
      <c r="N37" s="69"/>
      <c r="O37" s="75"/>
      <c r="P37" s="75"/>
      <c r="Q37" s="75"/>
      <c r="R37" s="75"/>
      <c r="S37" s="80"/>
      <c r="T37" s="80"/>
      <c r="U37" s="80"/>
      <c r="V37" s="80"/>
      <c r="W37" s="80"/>
      <c r="X37" s="80"/>
      <c r="Y37" s="192"/>
      <c r="Z37" s="192"/>
      <c r="AA37" s="192"/>
      <c r="AB37" s="186"/>
      <c r="AC37" s="186"/>
      <c r="AD37" s="186"/>
      <c r="AE37" s="9">
        <f t="shared" si="1"/>
        <v>0</v>
      </c>
      <c r="AF37" s="9">
        <f t="shared" si="0"/>
        <v>0</v>
      </c>
      <c r="AG37" s="42"/>
      <c r="AH37" s="41"/>
      <c r="AI37" s="14"/>
      <c r="AJ37" s="204"/>
      <c r="AK37" s="204"/>
      <c r="AL37" s="204"/>
      <c r="AM37" s="47"/>
      <c r="AN37" s="47"/>
      <c r="AO37" s="47"/>
    </row>
    <row r="38" spans="1:41" s="6" customFormat="1" x14ac:dyDescent="0.35">
      <c r="A38" s="12">
        <v>35</v>
      </c>
      <c r="B38" s="88"/>
      <c r="C38" s="88"/>
      <c r="D38" s="91"/>
      <c r="E38" s="122"/>
      <c r="F38" s="63"/>
      <c r="G38" s="63"/>
      <c r="H38" s="69"/>
      <c r="I38" s="69"/>
      <c r="J38" s="69"/>
      <c r="K38" s="69"/>
      <c r="L38" s="69"/>
      <c r="M38" s="69"/>
      <c r="N38" s="69"/>
      <c r="O38" s="75"/>
      <c r="P38" s="75"/>
      <c r="Q38" s="75"/>
      <c r="R38" s="75"/>
      <c r="S38" s="80"/>
      <c r="T38" s="80"/>
      <c r="U38" s="80"/>
      <c r="V38" s="80"/>
      <c r="W38" s="80"/>
      <c r="X38" s="80"/>
      <c r="Y38" s="192"/>
      <c r="Z38" s="192"/>
      <c r="AA38" s="192"/>
      <c r="AB38" s="186"/>
      <c r="AC38" s="186"/>
      <c r="AD38" s="186"/>
      <c r="AE38" s="9">
        <f t="shared" si="1"/>
        <v>0</v>
      </c>
      <c r="AF38" s="9">
        <f t="shared" si="0"/>
        <v>0</v>
      </c>
      <c r="AG38" s="42"/>
      <c r="AH38" s="41"/>
      <c r="AI38" s="14"/>
      <c r="AJ38" s="204"/>
      <c r="AK38" s="204"/>
      <c r="AL38" s="204"/>
      <c r="AM38" s="47"/>
      <c r="AN38" s="47"/>
      <c r="AO38" s="47"/>
    </row>
    <row r="39" spans="1:41" s="6" customFormat="1" x14ac:dyDescent="0.35">
      <c r="A39" s="13">
        <v>36</v>
      </c>
      <c r="B39" s="88"/>
      <c r="C39" s="88"/>
      <c r="D39" s="91"/>
      <c r="E39" s="121"/>
      <c r="F39" s="63"/>
      <c r="G39" s="63"/>
      <c r="H39" s="69"/>
      <c r="I39" s="69"/>
      <c r="J39" s="69"/>
      <c r="K39" s="69"/>
      <c r="L39" s="69"/>
      <c r="M39" s="69"/>
      <c r="N39" s="69"/>
      <c r="O39" s="75"/>
      <c r="P39" s="75"/>
      <c r="Q39" s="75"/>
      <c r="R39" s="75"/>
      <c r="S39" s="80"/>
      <c r="T39" s="80"/>
      <c r="U39" s="80"/>
      <c r="V39" s="80"/>
      <c r="W39" s="80"/>
      <c r="X39" s="80"/>
      <c r="Y39" s="192"/>
      <c r="Z39" s="192"/>
      <c r="AA39" s="192"/>
      <c r="AB39" s="186"/>
      <c r="AC39" s="186"/>
      <c r="AD39" s="186"/>
      <c r="AE39" s="9">
        <f t="shared" si="1"/>
        <v>0</v>
      </c>
      <c r="AF39" s="9">
        <f t="shared" si="0"/>
        <v>0</v>
      </c>
      <c r="AG39" s="42"/>
      <c r="AH39" s="41"/>
      <c r="AI39" s="14"/>
      <c r="AJ39" s="204"/>
      <c r="AK39" s="204"/>
      <c r="AL39" s="204"/>
      <c r="AM39" s="47"/>
      <c r="AN39" s="47"/>
      <c r="AO39" s="47"/>
    </row>
    <row r="40" spans="1:41" s="6" customFormat="1" x14ac:dyDescent="0.35">
      <c r="A40" s="12">
        <v>37</v>
      </c>
      <c r="B40" s="88"/>
      <c r="C40" s="88"/>
      <c r="D40" s="91"/>
      <c r="E40" s="122"/>
      <c r="F40" s="63"/>
      <c r="G40" s="63"/>
      <c r="H40" s="69"/>
      <c r="I40" s="69"/>
      <c r="J40" s="69"/>
      <c r="K40" s="69"/>
      <c r="L40" s="69"/>
      <c r="M40" s="69"/>
      <c r="N40" s="69"/>
      <c r="O40" s="75"/>
      <c r="P40" s="75"/>
      <c r="Q40" s="75"/>
      <c r="R40" s="75"/>
      <c r="S40" s="80"/>
      <c r="T40" s="80"/>
      <c r="U40" s="80"/>
      <c r="V40" s="80"/>
      <c r="W40" s="80"/>
      <c r="X40" s="80"/>
      <c r="Y40" s="192"/>
      <c r="Z40" s="192"/>
      <c r="AA40" s="192"/>
      <c r="AB40" s="186"/>
      <c r="AC40" s="186"/>
      <c r="AD40" s="186"/>
      <c r="AE40" s="9">
        <f t="shared" si="1"/>
        <v>0</v>
      </c>
      <c r="AF40" s="9">
        <f t="shared" si="0"/>
        <v>0</v>
      </c>
      <c r="AG40" s="42"/>
      <c r="AH40" s="41"/>
      <c r="AI40" s="14"/>
      <c r="AJ40" s="204"/>
      <c r="AK40" s="204"/>
      <c r="AL40" s="204"/>
      <c r="AM40" s="47"/>
      <c r="AN40" s="47"/>
      <c r="AO40" s="47"/>
    </row>
    <row r="41" spans="1:41" s="6" customFormat="1" x14ac:dyDescent="0.35">
      <c r="A41" s="13">
        <v>38</v>
      </c>
      <c r="B41" s="88"/>
      <c r="C41" s="88"/>
      <c r="D41" s="91"/>
      <c r="E41" s="122"/>
      <c r="F41" s="63"/>
      <c r="G41" s="63"/>
      <c r="H41" s="69"/>
      <c r="I41" s="69"/>
      <c r="J41" s="69"/>
      <c r="K41" s="69"/>
      <c r="L41" s="69"/>
      <c r="M41" s="69"/>
      <c r="N41" s="69"/>
      <c r="O41" s="75"/>
      <c r="P41" s="75"/>
      <c r="Q41" s="75"/>
      <c r="R41" s="75"/>
      <c r="S41" s="80"/>
      <c r="T41" s="80"/>
      <c r="U41" s="80"/>
      <c r="V41" s="80"/>
      <c r="W41" s="80"/>
      <c r="X41" s="80"/>
      <c r="Y41" s="192"/>
      <c r="Z41" s="192"/>
      <c r="AA41" s="192"/>
      <c r="AB41" s="186"/>
      <c r="AC41" s="186"/>
      <c r="AD41" s="186"/>
      <c r="AE41" s="9">
        <f t="shared" si="1"/>
        <v>0</v>
      </c>
      <c r="AF41" s="9">
        <f t="shared" si="0"/>
        <v>0</v>
      </c>
      <c r="AG41" s="42"/>
      <c r="AH41" s="41"/>
      <c r="AI41" s="14"/>
      <c r="AJ41" s="204"/>
      <c r="AK41" s="204"/>
      <c r="AL41" s="204"/>
      <c r="AM41" s="47"/>
      <c r="AN41" s="47"/>
      <c r="AO41" s="47"/>
    </row>
    <row r="42" spans="1:41" s="6" customFormat="1" x14ac:dyDescent="0.35">
      <c r="A42" s="12">
        <v>39</v>
      </c>
      <c r="B42" s="88"/>
      <c r="C42" s="88"/>
      <c r="D42" s="91"/>
      <c r="E42" s="122"/>
      <c r="F42" s="63"/>
      <c r="G42" s="63"/>
      <c r="H42" s="69"/>
      <c r="I42" s="69"/>
      <c r="J42" s="69"/>
      <c r="K42" s="69"/>
      <c r="L42" s="69"/>
      <c r="M42" s="69"/>
      <c r="N42" s="69"/>
      <c r="O42" s="75"/>
      <c r="P42" s="75"/>
      <c r="Q42" s="75"/>
      <c r="R42" s="75"/>
      <c r="S42" s="80"/>
      <c r="T42" s="80"/>
      <c r="U42" s="80"/>
      <c r="V42" s="80"/>
      <c r="W42" s="80"/>
      <c r="X42" s="80"/>
      <c r="Y42" s="192"/>
      <c r="Z42" s="192"/>
      <c r="AA42" s="192"/>
      <c r="AB42" s="186"/>
      <c r="AC42" s="186"/>
      <c r="AD42" s="186"/>
      <c r="AE42" s="9">
        <f t="shared" si="1"/>
        <v>0</v>
      </c>
      <c r="AF42" s="9">
        <f t="shared" si="0"/>
        <v>0</v>
      </c>
      <c r="AG42" s="42"/>
      <c r="AH42" s="41"/>
      <c r="AI42" s="14"/>
      <c r="AJ42" s="204"/>
      <c r="AK42" s="204"/>
      <c r="AL42" s="204"/>
      <c r="AM42" s="47"/>
      <c r="AN42" s="47"/>
      <c r="AO42" s="47"/>
    </row>
    <row r="43" spans="1:41" s="6" customFormat="1" x14ac:dyDescent="0.35">
      <c r="A43" s="13">
        <v>40</v>
      </c>
      <c r="B43" s="88"/>
      <c r="C43" s="88"/>
      <c r="D43" s="91"/>
      <c r="E43" s="122"/>
      <c r="F43" s="63"/>
      <c r="G43" s="63"/>
      <c r="H43" s="69"/>
      <c r="I43" s="69"/>
      <c r="J43" s="69"/>
      <c r="K43" s="69"/>
      <c r="L43" s="69"/>
      <c r="M43" s="69"/>
      <c r="N43" s="69"/>
      <c r="O43" s="75"/>
      <c r="P43" s="75"/>
      <c r="Q43" s="75"/>
      <c r="R43" s="75"/>
      <c r="S43" s="80"/>
      <c r="T43" s="80"/>
      <c r="U43" s="80"/>
      <c r="V43" s="80"/>
      <c r="W43" s="80"/>
      <c r="X43" s="80"/>
      <c r="Y43" s="192"/>
      <c r="Z43" s="192"/>
      <c r="AA43" s="192"/>
      <c r="AB43" s="186"/>
      <c r="AC43" s="186"/>
      <c r="AD43" s="186"/>
      <c r="AE43" s="9">
        <f t="shared" si="1"/>
        <v>0</v>
      </c>
      <c r="AF43" s="9">
        <f t="shared" si="0"/>
        <v>0</v>
      </c>
      <c r="AG43" s="42"/>
      <c r="AH43" s="41"/>
      <c r="AI43" s="14"/>
      <c r="AJ43" s="204"/>
      <c r="AK43" s="204"/>
      <c r="AL43" s="204"/>
      <c r="AM43" s="47"/>
      <c r="AN43" s="47"/>
      <c r="AO43" s="47"/>
    </row>
    <row r="44" spans="1:41" s="6" customFormat="1" x14ac:dyDescent="0.35">
      <c r="A44" s="12">
        <v>41</v>
      </c>
      <c r="B44" s="88"/>
      <c r="C44" s="88"/>
      <c r="D44" s="91"/>
      <c r="E44" s="126"/>
      <c r="F44" s="63"/>
      <c r="G44" s="63"/>
      <c r="H44" s="69"/>
      <c r="I44" s="69"/>
      <c r="J44" s="69"/>
      <c r="K44" s="69"/>
      <c r="L44" s="69"/>
      <c r="M44" s="69"/>
      <c r="N44" s="69"/>
      <c r="O44" s="75"/>
      <c r="P44" s="75"/>
      <c r="Q44" s="75"/>
      <c r="R44" s="75"/>
      <c r="S44" s="80"/>
      <c r="T44" s="80"/>
      <c r="U44" s="80"/>
      <c r="V44" s="80"/>
      <c r="W44" s="80"/>
      <c r="X44" s="80"/>
      <c r="Y44" s="192"/>
      <c r="Z44" s="192"/>
      <c r="AA44" s="192"/>
      <c r="AB44" s="186"/>
      <c r="AC44" s="186"/>
      <c r="AD44" s="186"/>
      <c r="AE44" s="9">
        <f t="shared" si="1"/>
        <v>0</v>
      </c>
      <c r="AF44" s="9">
        <f t="shared" si="0"/>
        <v>0</v>
      </c>
      <c r="AG44" s="42"/>
      <c r="AH44" s="41"/>
      <c r="AI44" s="14"/>
      <c r="AJ44" s="204"/>
      <c r="AK44" s="204"/>
      <c r="AL44" s="204"/>
      <c r="AM44" s="47"/>
      <c r="AN44" s="47"/>
      <c r="AO44" s="47"/>
    </row>
    <row r="45" spans="1:41" s="6" customFormat="1" x14ac:dyDescent="0.35">
      <c r="A45" s="13">
        <v>42</v>
      </c>
      <c r="B45" s="88"/>
      <c r="C45" s="88"/>
      <c r="D45" s="91"/>
      <c r="E45" s="122"/>
      <c r="F45" s="63"/>
      <c r="G45" s="63"/>
      <c r="H45" s="69"/>
      <c r="I45" s="69"/>
      <c r="J45" s="69"/>
      <c r="K45" s="69"/>
      <c r="L45" s="69"/>
      <c r="M45" s="69"/>
      <c r="N45" s="69"/>
      <c r="O45" s="75"/>
      <c r="P45" s="75"/>
      <c r="Q45" s="75"/>
      <c r="R45" s="75"/>
      <c r="S45" s="80"/>
      <c r="T45" s="80"/>
      <c r="U45" s="80"/>
      <c r="V45" s="80"/>
      <c r="W45" s="80"/>
      <c r="X45" s="80"/>
      <c r="Y45" s="192"/>
      <c r="Z45" s="192"/>
      <c r="AA45" s="192"/>
      <c r="AB45" s="186"/>
      <c r="AC45" s="186"/>
      <c r="AD45" s="186"/>
      <c r="AE45" s="9">
        <f t="shared" si="1"/>
        <v>0</v>
      </c>
      <c r="AF45" s="9">
        <f t="shared" si="0"/>
        <v>0</v>
      </c>
      <c r="AG45" s="42"/>
      <c r="AH45" s="41"/>
      <c r="AI45" s="14"/>
      <c r="AJ45" s="204"/>
      <c r="AK45" s="204"/>
      <c r="AL45" s="204"/>
      <c r="AM45" s="47"/>
      <c r="AN45" s="47"/>
      <c r="AO45" s="47"/>
    </row>
    <row r="46" spans="1:41" s="6" customFormat="1" x14ac:dyDescent="0.35">
      <c r="A46" s="12">
        <v>43</v>
      </c>
      <c r="B46" s="88"/>
      <c r="C46" s="88"/>
      <c r="D46" s="91"/>
      <c r="E46" s="122"/>
      <c r="F46" s="63"/>
      <c r="G46" s="63"/>
      <c r="H46" s="69"/>
      <c r="I46" s="69"/>
      <c r="J46" s="69"/>
      <c r="K46" s="69"/>
      <c r="L46" s="69"/>
      <c r="M46" s="69"/>
      <c r="N46" s="69"/>
      <c r="O46" s="75"/>
      <c r="P46" s="75"/>
      <c r="Q46" s="75"/>
      <c r="R46" s="75"/>
      <c r="S46" s="80"/>
      <c r="T46" s="80"/>
      <c r="U46" s="80"/>
      <c r="V46" s="80"/>
      <c r="W46" s="80"/>
      <c r="X46" s="80"/>
      <c r="Y46" s="192"/>
      <c r="Z46" s="192"/>
      <c r="AA46" s="192"/>
      <c r="AB46" s="186"/>
      <c r="AC46" s="186"/>
      <c r="AD46" s="186"/>
      <c r="AE46" s="9">
        <f t="shared" si="1"/>
        <v>0</v>
      </c>
      <c r="AF46" s="9">
        <f t="shared" si="0"/>
        <v>0</v>
      </c>
      <c r="AG46" s="42"/>
      <c r="AH46" s="41"/>
      <c r="AI46" s="14"/>
      <c r="AJ46" s="204"/>
      <c r="AK46" s="204"/>
      <c r="AL46" s="204"/>
      <c r="AM46" s="47"/>
      <c r="AN46" s="47"/>
      <c r="AO46" s="47"/>
    </row>
    <row r="47" spans="1:41" s="6" customFormat="1" x14ac:dyDescent="0.35">
      <c r="A47" s="13">
        <v>44</v>
      </c>
      <c r="B47" s="88"/>
      <c r="C47" s="88"/>
      <c r="D47" s="91"/>
      <c r="E47" s="122"/>
      <c r="F47" s="63"/>
      <c r="G47" s="63"/>
      <c r="H47" s="69"/>
      <c r="I47" s="69"/>
      <c r="J47" s="69"/>
      <c r="K47" s="69"/>
      <c r="L47" s="69"/>
      <c r="M47" s="69"/>
      <c r="N47" s="69"/>
      <c r="O47" s="75"/>
      <c r="P47" s="75"/>
      <c r="Q47" s="75"/>
      <c r="R47" s="75"/>
      <c r="S47" s="80"/>
      <c r="T47" s="80"/>
      <c r="U47" s="80"/>
      <c r="V47" s="80"/>
      <c r="W47" s="80"/>
      <c r="X47" s="80"/>
      <c r="Y47" s="192"/>
      <c r="Z47" s="192"/>
      <c r="AA47" s="192"/>
      <c r="AB47" s="186"/>
      <c r="AC47" s="186"/>
      <c r="AD47" s="186"/>
      <c r="AE47" s="9">
        <f t="shared" si="1"/>
        <v>0</v>
      </c>
      <c r="AF47" s="9">
        <f t="shared" si="0"/>
        <v>0</v>
      </c>
      <c r="AG47" s="42"/>
      <c r="AH47" s="41"/>
      <c r="AI47" s="14"/>
      <c r="AJ47" s="204"/>
      <c r="AK47" s="204"/>
      <c r="AL47" s="204"/>
      <c r="AM47" s="47"/>
      <c r="AN47" s="47"/>
      <c r="AO47" s="47"/>
    </row>
    <row r="48" spans="1:41" s="6" customFormat="1" x14ac:dyDescent="0.35">
      <c r="A48" s="12">
        <v>45</v>
      </c>
      <c r="B48" s="88"/>
      <c r="C48" s="88"/>
      <c r="D48" s="91"/>
      <c r="E48" s="121"/>
      <c r="F48" s="63"/>
      <c r="G48" s="63"/>
      <c r="H48" s="69"/>
      <c r="I48" s="69"/>
      <c r="J48" s="69"/>
      <c r="K48" s="69"/>
      <c r="L48" s="69"/>
      <c r="M48" s="69"/>
      <c r="N48" s="69"/>
      <c r="O48" s="75"/>
      <c r="P48" s="75"/>
      <c r="Q48" s="75"/>
      <c r="R48" s="75"/>
      <c r="S48" s="80"/>
      <c r="T48" s="80"/>
      <c r="U48" s="80"/>
      <c r="V48" s="80"/>
      <c r="W48" s="80"/>
      <c r="X48" s="80"/>
      <c r="Y48" s="192"/>
      <c r="Z48" s="192"/>
      <c r="AA48" s="192"/>
      <c r="AB48" s="186"/>
      <c r="AC48" s="186"/>
      <c r="AD48" s="186"/>
      <c r="AE48" s="9">
        <f t="shared" si="1"/>
        <v>0</v>
      </c>
      <c r="AF48" s="9">
        <f t="shared" si="0"/>
        <v>0</v>
      </c>
      <c r="AG48" s="42"/>
      <c r="AH48" s="41"/>
      <c r="AI48" s="14"/>
      <c r="AJ48" s="204"/>
      <c r="AK48" s="204"/>
      <c r="AL48" s="204"/>
      <c r="AM48" s="47"/>
      <c r="AN48" s="47"/>
      <c r="AO48" s="47"/>
    </row>
    <row r="49" spans="1:41" s="6" customFormat="1" x14ac:dyDescent="0.35">
      <c r="A49" s="13">
        <v>46</v>
      </c>
      <c r="B49" s="88"/>
      <c r="C49" s="88"/>
      <c r="D49" s="91"/>
      <c r="E49" s="126"/>
      <c r="F49" s="63"/>
      <c r="G49" s="63"/>
      <c r="H49" s="69"/>
      <c r="I49" s="69"/>
      <c r="J49" s="69"/>
      <c r="K49" s="69"/>
      <c r="L49" s="69"/>
      <c r="M49" s="69"/>
      <c r="N49" s="69"/>
      <c r="O49" s="75"/>
      <c r="P49" s="75"/>
      <c r="Q49" s="75"/>
      <c r="R49" s="75"/>
      <c r="S49" s="80"/>
      <c r="T49" s="80"/>
      <c r="U49" s="80"/>
      <c r="V49" s="80"/>
      <c r="W49" s="80"/>
      <c r="X49" s="80"/>
      <c r="Y49" s="192"/>
      <c r="Z49" s="192"/>
      <c r="AA49" s="192"/>
      <c r="AB49" s="186"/>
      <c r="AC49" s="186"/>
      <c r="AD49" s="186"/>
      <c r="AE49" s="9">
        <f t="shared" si="1"/>
        <v>0</v>
      </c>
      <c r="AF49" s="9">
        <f t="shared" si="0"/>
        <v>0</v>
      </c>
      <c r="AG49" s="42"/>
      <c r="AH49" s="41"/>
      <c r="AI49" s="14"/>
      <c r="AJ49" s="204"/>
      <c r="AK49" s="204"/>
      <c r="AL49" s="204"/>
      <c r="AM49" s="47"/>
      <c r="AN49" s="47"/>
      <c r="AO49" s="47"/>
    </row>
    <row r="50" spans="1:41" x14ac:dyDescent="0.2">
      <c r="A50" s="252" t="s">
        <v>21</v>
      </c>
      <c r="B50" s="253"/>
      <c r="C50" s="253"/>
      <c r="D50" s="253"/>
      <c r="E50" s="254"/>
      <c r="F50" s="66">
        <f>AVERAGE(F4:F49)</f>
        <v>5</v>
      </c>
      <c r="G50" s="66">
        <f t="shared" ref="G50:W50" si="2">AVERAGE(G4:G49)</f>
        <v>5</v>
      </c>
      <c r="H50" s="72">
        <f t="shared" si="2"/>
        <v>5</v>
      </c>
      <c r="I50" s="72">
        <f t="shared" si="2"/>
        <v>5</v>
      </c>
      <c r="J50" s="72">
        <f t="shared" si="2"/>
        <v>5</v>
      </c>
      <c r="K50" s="72">
        <f t="shared" si="2"/>
        <v>5</v>
      </c>
      <c r="L50" s="72">
        <f t="shared" si="2"/>
        <v>5</v>
      </c>
      <c r="M50" s="72">
        <f t="shared" si="2"/>
        <v>5</v>
      </c>
      <c r="N50" s="72">
        <f t="shared" si="2"/>
        <v>5</v>
      </c>
      <c r="O50" s="18">
        <f t="shared" si="2"/>
        <v>5</v>
      </c>
      <c r="P50" s="18">
        <f t="shared" si="2"/>
        <v>5</v>
      </c>
      <c r="Q50" s="18">
        <f t="shared" si="2"/>
        <v>5</v>
      </c>
      <c r="R50" s="18">
        <f t="shared" si="2"/>
        <v>5</v>
      </c>
      <c r="S50" s="83">
        <f t="shared" si="2"/>
        <v>5</v>
      </c>
      <c r="T50" s="83">
        <f t="shared" si="2"/>
        <v>5</v>
      </c>
      <c r="U50" s="83">
        <f t="shared" si="2"/>
        <v>5</v>
      </c>
      <c r="V50" s="83">
        <f t="shared" si="2"/>
        <v>5</v>
      </c>
      <c r="W50" s="83">
        <f t="shared" si="2"/>
        <v>5</v>
      </c>
      <c r="X50" s="83">
        <f t="shared" ref="X50:AD50" si="3">AVERAGE(X4:X49)</f>
        <v>5</v>
      </c>
      <c r="Y50" s="196">
        <f t="shared" si="3"/>
        <v>5</v>
      </c>
      <c r="Z50" s="196">
        <f t="shared" si="3"/>
        <v>5</v>
      </c>
      <c r="AA50" s="196">
        <f t="shared" si="3"/>
        <v>5</v>
      </c>
      <c r="AB50" s="199">
        <f t="shared" si="3"/>
        <v>5</v>
      </c>
      <c r="AC50" s="199">
        <f t="shared" si="3"/>
        <v>5</v>
      </c>
      <c r="AD50" s="199">
        <f t="shared" si="3"/>
        <v>5</v>
      </c>
      <c r="AE50" s="255"/>
      <c r="AF50" s="255">
        <f>AVERAGE(AF4:AF49)</f>
        <v>1.0869565217391304</v>
      </c>
      <c r="AG50" s="20">
        <f>SUM(AG4:AG49)</f>
        <v>0</v>
      </c>
      <c r="AH50" s="25">
        <f>SUM(AH4:AH49)</f>
        <v>0</v>
      </c>
      <c r="AI50" s="1">
        <f>SUM(AI4:AI49)</f>
        <v>0</v>
      </c>
      <c r="AJ50" s="205"/>
      <c r="AK50" s="205"/>
      <c r="AL50" s="205"/>
      <c r="AM50" s="28"/>
      <c r="AN50" s="28"/>
      <c r="AO50" s="43"/>
    </row>
    <row r="51" spans="1:41" x14ac:dyDescent="0.2">
      <c r="A51" s="252" t="s">
        <v>22</v>
      </c>
      <c r="B51" s="253"/>
      <c r="C51" s="253"/>
      <c r="D51" s="253"/>
      <c r="E51" s="254"/>
      <c r="F51" s="16" t="e">
        <f>STDEV(F4:F49)</f>
        <v>#DIV/0!</v>
      </c>
      <c r="G51" s="16" t="e">
        <f t="shared" ref="G51:W51" si="4">STDEV(G4:G49)</f>
        <v>#DIV/0!</v>
      </c>
      <c r="H51" s="17" t="e">
        <f t="shared" si="4"/>
        <v>#DIV/0!</v>
      </c>
      <c r="I51" s="17" t="e">
        <f t="shared" si="4"/>
        <v>#DIV/0!</v>
      </c>
      <c r="J51" s="17" t="e">
        <f t="shared" si="4"/>
        <v>#DIV/0!</v>
      </c>
      <c r="K51" s="17" t="e">
        <f t="shared" si="4"/>
        <v>#DIV/0!</v>
      </c>
      <c r="L51" s="17" t="e">
        <f t="shared" si="4"/>
        <v>#DIV/0!</v>
      </c>
      <c r="M51" s="17" t="e">
        <f t="shared" si="4"/>
        <v>#DIV/0!</v>
      </c>
      <c r="N51" s="17" t="e">
        <f t="shared" si="4"/>
        <v>#DIV/0!</v>
      </c>
      <c r="O51" s="19" t="e">
        <f t="shared" si="4"/>
        <v>#DIV/0!</v>
      </c>
      <c r="P51" s="19" t="e">
        <f t="shared" si="4"/>
        <v>#DIV/0!</v>
      </c>
      <c r="Q51" s="19" t="e">
        <f t="shared" si="4"/>
        <v>#DIV/0!</v>
      </c>
      <c r="R51" s="19" t="e">
        <f t="shared" si="4"/>
        <v>#DIV/0!</v>
      </c>
      <c r="S51" s="84" t="e">
        <f t="shared" si="4"/>
        <v>#DIV/0!</v>
      </c>
      <c r="T51" s="84" t="e">
        <f t="shared" si="4"/>
        <v>#DIV/0!</v>
      </c>
      <c r="U51" s="84" t="e">
        <f t="shared" si="4"/>
        <v>#DIV/0!</v>
      </c>
      <c r="V51" s="84" t="e">
        <f t="shared" si="4"/>
        <v>#DIV/0!</v>
      </c>
      <c r="W51" s="84" t="e">
        <f t="shared" si="4"/>
        <v>#DIV/0!</v>
      </c>
      <c r="X51" s="84" t="e">
        <f t="shared" ref="X51:AD51" si="5">STDEV(X4:X49)</f>
        <v>#DIV/0!</v>
      </c>
      <c r="Y51" s="197" t="e">
        <f t="shared" si="5"/>
        <v>#DIV/0!</v>
      </c>
      <c r="Z51" s="197" t="e">
        <f t="shared" si="5"/>
        <v>#DIV/0!</v>
      </c>
      <c r="AA51" s="197" t="e">
        <f t="shared" si="5"/>
        <v>#DIV/0!</v>
      </c>
      <c r="AB51" s="200" t="e">
        <f t="shared" si="5"/>
        <v>#DIV/0!</v>
      </c>
      <c r="AC51" s="200" t="e">
        <f t="shared" si="5"/>
        <v>#DIV/0!</v>
      </c>
      <c r="AD51" s="200" t="e">
        <f t="shared" si="5"/>
        <v>#DIV/0!</v>
      </c>
      <c r="AE51" s="255"/>
      <c r="AF51" s="255"/>
      <c r="AG51" s="20" t="e">
        <f>STDEV(AG4:AG49)</f>
        <v>#DIV/0!</v>
      </c>
      <c r="AH51" s="25" t="e">
        <f>STDEV(AH4:AH49)</f>
        <v>#DIV/0!</v>
      </c>
      <c r="AI51" s="1" t="e">
        <f>STDEV(AI4:AI49)</f>
        <v>#DIV/0!</v>
      </c>
      <c r="AJ51" s="205"/>
      <c r="AK51" s="205"/>
      <c r="AL51" s="205"/>
      <c r="AM51" s="28"/>
      <c r="AN51" s="28"/>
      <c r="AO51" s="43"/>
    </row>
    <row r="52" spans="1:41" x14ac:dyDescent="0.2">
      <c r="A52" s="252" t="s">
        <v>23</v>
      </c>
      <c r="B52" s="253"/>
      <c r="C52" s="253"/>
      <c r="D52" s="253"/>
      <c r="E52" s="254"/>
      <c r="F52" s="16">
        <f>F50*100/5</f>
        <v>100</v>
      </c>
      <c r="G52" s="16">
        <f>G50*100/5</f>
        <v>100</v>
      </c>
      <c r="H52" s="17">
        <f>H50*100/5</f>
        <v>100</v>
      </c>
      <c r="I52" s="17">
        <f t="shared" ref="I52:N52" si="6">I50*100/5</f>
        <v>100</v>
      </c>
      <c r="J52" s="17">
        <f t="shared" si="6"/>
        <v>100</v>
      </c>
      <c r="K52" s="17">
        <f t="shared" si="6"/>
        <v>100</v>
      </c>
      <c r="L52" s="17">
        <f t="shared" si="6"/>
        <v>100</v>
      </c>
      <c r="M52" s="17">
        <f t="shared" si="6"/>
        <v>100</v>
      </c>
      <c r="N52" s="17">
        <f t="shared" si="6"/>
        <v>100</v>
      </c>
      <c r="O52" s="19">
        <f>O50*100/5</f>
        <v>100</v>
      </c>
      <c r="P52" s="19">
        <f t="shared" ref="P52:R52" si="7">P50*100/5</f>
        <v>100</v>
      </c>
      <c r="Q52" s="19">
        <f t="shared" si="7"/>
        <v>100</v>
      </c>
      <c r="R52" s="19">
        <f t="shared" si="7"/>
        <v>100</v>
      </c>
      <c r="S52" s="84">
        <f>S50*100/5</f>
        <v>100</v>
      </c>
      <c r="T52" s="84">
        <f t="shared" ref="T52:X52" si="8">T50*100/5</f>
        <v>100</v>
      </c>
      <c r="U52" s="84">
        <f t="shared" si="8"/>
        <v>100</v>
      </c>
      <c r="V52" s="84">
        <f t="shared" si="8"/>
        <v>100</v>
      </c>
      <c r="W52" s="84">
        <f t="shared" si="8"/>
        <v>100</v>
      </c>
      <c r="X52" s="84">
        <f t="shared" si="8"/>
        <v>100</v>
      </c>
      <c r="Y52" s="197">
        <f>Y50*100/5</f>
        <v>100</v>
      </c>
      <c r="Z52" s="197">
        <f t="shared" ref="Z52:AA52" si="9">Z50*100/5</f>
        <v>100</v>
      </c>
      <c r="AA52" s="197">
        <f t="shared" si="9"/>
        <v>100</v>
      </c>
      <c r="AB52" s="200">
        <f>AB50*100/5</f>
        <v>100</v>
      </c>
      <c r="AC52" s="200">
        <f t="shared" ref="AC52:AD52" si="10">AC50*100/5</f>
        <v>100</v>
      </c>
      <c r="AD52" s="200">
        <f t="shared" si="10"/>
        <v>100</v>
      </c>
      <c r="AE52" s="255"/>
      <c r="AF52" s="255"/>
      <c r="AG52" s="20">
        <f>AG50*100/46</f>
        <v>0</v>
      </c>
      <c r="AH52" s="25">
        <f>AH50*100/46</f>
        <v>0</v>
      </c>
      <c r="AI52" s="1">
        <f>AI50*100/46</f>
        <v>0</v>
      </c>
      <c r="AJ52" s="205"/>
      <c r="AK52" s="205"/>
      <c r="AL52" s="205"/>
      <c r="AM52" s="28"/>
      <c r="AN52" s="28"/>
      <c r="AO52" s="43"/>
    </row>
    <row r="53" spans="1:41" x14ac:dyDescent="0.2">
      <c r="AG53" s="244" t="s">
        <v>38</v>
      </c>
      <c r="AH53" s="244"/>
      <c r="AI53" s="244"/>
    </row>
    <row r="56" spans="1:41" x14ac:dyDescent="0.2">
      <c r="B56" s="112" t="s">
        <v>34</v>
      </c>
    </row>
    <row r="57" spans="1:41" x14ac:dyDescent="0.2">
      <c r="B57" s="112" t="s">
        <v>40</v>
      </c>
    </row>
    <row r="58" spans="1:41" x14ac:dyDescent="0.2">
      <c r="B58" s="112" t="s">
        <v>35</v>
      </c>
    </row>
  </sheetData>
  <mergeCells count="19">
    <mergeCell ref="A1:A3"/>
    <mergeCell ref="B1:B3"/>
    <mergeCell ref="C1:C3"/>
    <mergeCell ref="D1:D3"/>
    <mergeCell ref="E1:E3"/>
    <mergeCell ref="AG53:AI53"/>
    <mergeCell ref="AE1:AF1"/>
    <mergeCell ref="F2:G2"/>
    <mergeCell ref="H2:N2"/>
    <mergeCell ref="O2:R2"/>
    <mergeCell ref="S2:X2"/>
    <mergeCell ref="Y2:AA2"/>
    <mergeCell ref="AB2:AD2"/>
    <mergeCell ref="F1:W1"/>
    <mergeCell ref="A50:E50"/>
    <mergeCell ref="AE50:AE52"/>
    <mergeCell ref="AF50:AF52"/>
    <mergeCell ref="A51:E51"/>
    <mergeCell ref="A52:E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66" zoomScaleNormal="66" workbookViewId="0">
      <selection activeCell="S23" sqref="S23"/>
    </sheetView>
  </sheetViews>
  <sheetFormatPr defaultColWidth="9" defaultRowHeight="21" x14ac:dyDescent="0.2"/>
  <cols>
    <col min="1" max="1" width="5" style="10" customWidth="1"/>
    <col min="2" max="2" width="24.5" style="10" customWidth="1"/>
    <col min="3" max="3" width="15" style="10" customWidth="1"/>
    <col min="4" max="4" width="28.625" style="10" customWidth="1"/>
    <col min="5" max="5" width="47.875" style="10" customWidth="1"/>
    <col min="6" max="10" width="7.375" style="10" bestFit="1" customWidth="1"/>
    <col min="11" max="11" width="6.625" style="10" customWidth="1"/>
    <col min="12" max="12" width="6.5" style="10" customWidth="1"/>
    <col min="13" max="13" width="28" style="10" customWidth="1"/>
    <col min="14" max="17" width="9" style="10"/>
    <col min="18" max="18" width="7.25" style="10" bestFit="1" customWidth="1"/>
    <col min="19" max="19" width="8.125" style="10" bestFit="1" customWidth="1"/>
    <col min="20" max="20" width="7.25" style="10" bestFit="1" customWidth="1"/>
    <col min="21" max="16384" width="9" style="10"/>
  </cols>
  <sheetData>
    <row r="1" spans="1:13" x14ac:dyDescent="0.2">
      <c r="A1" s="272" t="s">
        <v>0</v>
      </c>
      <c r="B1" s="272" t="s">
        <v>1</v>
      </c>
      <c r="C1" s="272" t="s">
        <v>2</v>
      </c>
      <c r="D1" s="272" t="s">
        <v>3</v>
      </c>
      <c r="E1" s="272" t="s">
        <v>4</v>
      </c>
      <c r="F1" s="269" t="s">
        <v>29</v>
      </c>
      <c r="G1" s="270"/>
      <c r="H1" s="270"/>
      <c r="I1" s="270"/>
      <c r="J1" s="271"/>
      <c r="K1" s="278" t="s">
        <v>13</v>
      </c>
      <c r="L1" s="278" t="s">
        <v>14</v>
      </c>
      <c r="M1" s="275" t="s">
        <v>11</v>
      </c>
    </row>
    <row r="2" spans="1:13" x14ac:dyDescent="0.2">
      <c r="A2" s="273"/>
      <c r="B2" s="273"/>
      <c r="C2" s="273"/>
      <c r="D2" s="273"/>
      <c r="E2" s="273"/>
      <c r="F2" s="106">
        <v>1</v>
      </c>
      <c r="G2" s="106">
        <v>2</v>
      </c>
      <c r="H2" s="106">
        <v>3</v>
      </c>
      <c r="I2" s="106">
        <v>4</v>
      </c>
      <c r="J2" s="106">
        <v>5</v>
      </c>
      <c r="K2" s="279"/>
      <c r="L2" s="279"/>
      <c r="M2" s="276"/>
    </row>
    <row r="3" spans="1:13" x14ac:dyDescent="0.2">
      <c r="A3" s="274"/>
      <c r="B3" s="274"/>
      <c r="C3" s="274"/>
      <c r="D3" s="274"/>
      <c r="E3" s="274"/>
      <c r="F3" s="108">
        <v>5</v>
      </c>
      <c r="G3" s="108">
        <v>5</v>
      </c>
      <c r="H3" s="108">
        <v>5</v>
      </c>
      <c r="I3" s="108">
        <v>5</v>
      </c>
      <c r="J3" s="108">
        <v>5</v>
      </c>
      <c r="K3" s="280"/>
      <c r="L3" s="280"/>
      <c r="M3" s="277"/>
    </row>
    <row r="4" spans="1:13" x14ac:dyDescent="0.35">
      <c r="A4" s="12">
        <v>1</v>
      </c>
      <c r="B4" s="88"/>
      <c r="C4" s="88"/>
      <c r="D4" s="89"/>
      <c r="E4" s="121"/>
      <c r="F4" s="63"/>
      <c r="G4" s="63"/>
      <c r="H4" s="63"/>
      <c r="I4" s="63"/>
      <c r="J4" s="63"/>
      <c r="K4" s="38">
        <f>SUM(F4:J4)</f>
        <v>0</v>
      </c>
      <c r="L4" s="49">
        <f>K4/5</f>
        <v>0</v>
      </c>
      <c r="M4" s="51"/>
    </row>
    <row r="5" spans="1:13" x14ac:dyDescent="0.35">
      <c r="A5" s="13">
        <v>2</v>
      </c>
      <c r="B5" s="88"/>
      <c r="C5" s="88"/>
      <c r="D5" s="89"/>
      <c r="E5" s="121"/>
      <c r="F5" s="63"/>
      <c r="G5" s="63"/>
      <c r="H5" s="63"/>
      <c r="I5" s="63"/>
      <c r="J5" s="63"/>
      <c r="K5" s="38">
        <f t="shared" ref="K5:K25" si="0">SUM(F5:J5)</f>
        <v>0</v>
      </c>
      <c r="L5" s="49">
        <f t="shared" ref="L5:L25" si="1">K5/5</f>
        <v>0</v>
      </c>
      <c r="M5" s="51"/>
    </row>
    <row r="6" spans="1:13" x14ac:dyDescent="0.35">
      <c r="A6" s="12">
        <v>3</v>
      </c>
      <c r="B6" s="88"/>
      <c r="C6" s="88"/>
      <c r="D6" s="89"/>
      <c r="E6" s="122"/>
      <c r="F6" s="63"/>
      <c r="G6" s="63"/>
      <c r="H6" s="63"/>
      <c r="I6" s="63"/>
      <c r="J6" s="63"/>
      <c r="K6" s="38">
        <f t="shared" si="0"/>
        <v>0</v>
      </c>
      <c r="L6" s="49">
        <f t="shared" si="1"/>
        <v>0</v>
      </c>
      <c r="M6" s="51"/>
    </row>
    <row r="7" spans="1:13" x14ac:dyDescent="0.35">
      <c r="A7" s="13">
        <v>4</v>
      </c>
      <c r="B7" s="88"/>
      <c r="C7" s="88"/>
      <c r="D7" s="91"/>
      <c r="E7" s="121"/>
      <c r="F7" s="57"/>
      <c r="G7" s="57"/>
      <c r="H7" s="57"/>
      <c r="I7" s="57"/>
      <c r="J7" s="57"/>
      <c r="K7" s="38">
        <f t="shared" si="0"/>
        <v>0</v>
      </c>
      <c r="L7" s="49">
        <f t="shared" si="1"/>
        <v>0</v>
      </c>
      <c r="M7" s="52"/>
    </row>
    <row r="8" spans="1:13" x14ac:dyDescent="0.35">
      <c r="A8" s="12">
        <v>5</v>
      </c>
      <c r="B8" s="88"/>
      <c r="C8" s="88"/>
      <c r="D8" s="91"/>
      <c r="E8" s="121"/>
      <c r="F8" s="57"/>
      <c r="G8" s="57"/>
      <c r="H8" s="57"/>
      <c r="I8" s="57"/>
      <c r="J8" s="57"/>
      <c r="K8" s="38">
        <f t="shared" si="0"/>
        <v>0</v>
      </c>
      <c r="L8" s="49">
        <f t="shared" si="1"/>
        <v>0</v>
      </c>
      <c r="M8" s="52"/>
    </row>
    <row r="9" spans="1:13" x14ac:dyDescent="0.35">
      <c r="A9" s="13">
        <v>6</v>
      </c>
      <c r="B9" s="88"/>
      <c r="C9" s="88"/>
      <c r="D9" s="91"/>
      <c r="E9" s="122"/>
      <c r="F9" s="63"/>
      <c r="G9" s="63"/>
      <c r="H9" s="63"/>
      <c r="I9" s="63"/>
      <c r="J9" s="63"/>
      <c r="K9" s="38">
        <f t="shared" si="0"/>
        <v>0</v>
      </c>
      <c r="L9" s="49">
        <f t="shared" si="1"/>
        <v>0</v>
      </c>
      <c r="M9" s="51"/>
    </row>
    <row r="10" spans="1:13" s="6" customFormat="1" x14ac:dyDescent="0.35">
      <c r="A10" s="12">
        <v>7</v>
      </c>
      <c r="B10" s="88"/>
      <c r="C10" s="88"/>
      <c r="D10" s="91"/>
      <c r="E10" s="122"/>
      <c r="F10" s="57"/>
      <c r="G10" s="57"/>
      <c r="H10" s="57"/>
      <c r="I10" s="57"/>
      <c r="J10" s="57"/>
      <c r="K10" s="39">
        <f t="shared" si="0"/>
        <v>0</v>
      </c>
      <c r="L10" s="50">
        <f t="shared" si="1"/>
        <v>0</v>
      </c>
      <c r="M10" s="53"/>
    </row>
    <row r="11" spans="1:13" x14ac:dyDescent="0.35">
      <c r="A11" s="13">
        <v>8</v>
      </c>
      <c r="B11" s="88"/>
      <c r="C11" s="88"/>
      <c r="D11" s="91"/>
      <c r="E11" s="122"/>
      <c r="F11" s="85"/>
      <c r="G11" s="85"/>
      <c r="H11" s="85"/>
      <c r="I11" s="85"/>
      <c r="J11" s="85"/>
      <c r="K11" s="38">
        <f t="shared" si="0"/>
        <v>0</v>
      </c>
      <c r="L11" s="49">
        <f t="shared" si="1"/>
        <v>0</v>
      </c>
      <c r="M11" s="51"/>
    </row>
    <row r="12" spans="1:13" s="6" customFormat="1" x14ac:dyDescent="0.35">
      <c r="A12" s="12">
        <v>9</v>
      </c>
      <c r="B12" s="88"/>
      <c r="C12" s="88"/>
      <c r="D12" s="91"/>
      <c r="E12" s="122"/>
      <c r="F12" s="57"/>
      <c r="G12" s="57"/>
      <c r="H12" s="57"/>
      <c r="I12" s="57"/>
      <c r="J12" s="57"/>
      <c r="K12" s="39">
        <f t="shared" si="0"/>
        <v>0</v>
      </c>
      <c r="L12" s="50">
        <f t="shared" si="1"/>
        <v>0</v>
      </c>
      <c r="M12" s="53"/>
    </row>
    <row r="13" spans="1:13" s="6" customFormat="1" x14ac:dyDescent="0.35">
      <c r="A13" s="13">
        <v>10</v>
      </c>
      <c r="B13" s="88"/>
      <c r="C13" s="88"/>
      <c r="D13" s="91"/>
      <c r="E13" s="122"/>
      <c r="F13" s="57"/>
      <c r="G13" s="57"/>
      <c r="H13" s="57"/>
      <c r="I13" s="57"/>
      <c r="J13" s="57"/>
      <c r="K13" s="39">
        <f t="shared" si="0"/>
        <v>0</v>
      </c>
      <c r="L13" s="50">
        <f t="shared" si="1"/>
        <v>0</v>
      </c>
      <c r="M13" s="53"/>
    </row>
    <row r="14" spans="1:13" x14ac:dyDescent="0.35">
      <c r="A14" s="12">
        <v>11</v>
      </c>
      <c r="B14" s="88"/>
      <c r="C14" s="88"/>
      <c r="D14" s="91"/>
      <c r="E14" s="122"/>
      <c r="F14" s="86"/>
      <c r="G14" s="86"/>
      <c r="H14" s="86"/>
      <c r="I14" s="86"/>
      <c r="J14" s="86"/>
      <c r="K14" s="38">
        <f t="shared" si="0"/>
        <v>0</v>
      </c>
      <c r="L14" s="49">
        <f t="shared" si="1"/>
        <v>0</v>
      </c>
      <c r="M14" s="52"/>
    </row>
    <row r="15" spans="1:13" x14ac:dyDescent="0.35">
      <c r="A15" s="13">
        <v>12</v>
      </c>
      <c r="B15" s="88"/>
      <c r="C15" s="88"/>
      <c r="D15" s="91"/>
      <c r="E15" s="122"/>
      <c r="F15" s="57"/>
      <c r="G15" s="57"/>
      <c r="H15" s="57"/>
      <c r="I15" s="57"/>
      <c r="J15" s="57"/>
      <c r="K15" s="38">
        <f t="shared" si="0"/>
        <v>0</v>
      </c>
      <c r="L15" s="49">
        <f t="shared" si="1"/>
        <v>0</v>
      </c>
      <c r="M15" s="52"/>
    </row>
    <row r="16" spans="1:13" x14ac:dyDescent="0.35">
      <c r="A16" s="12">
        <v>13</v>
      </c>
      <c r="B16" s="88"/>
      <c r="C16" s="88"/>
      <c r="D16" s="91"/>
      <c r="E16" s="121"/>
      <c r="F16" s="57"/>
      <c r="G16" s="57"/>
      <c r="H16" s="57"/>
      <c r="I16" s="57"/>
      <c r="J16" s="57"/>
      <c r="K16" s="38">
        <f t="shared" si="0"/>
        <v>0</v>
      </c>
      <c r="L16" s="49">
        <f t="shared" si="1"/>
        <v>0</v>
      </c>
      <c r="M16" s="52"/>
    </row>
    <row r="17" spans="1:13" x14ac:dyDescent="0.35">
      <c r="A17" s="13">
        <v>14</v>
      </c>
      <c r="B17" s="88"/>
      <c r="C17" s="88"/>
      <c r="D17" s="91"/>
      <c r="E17" s="122"/>
      <c r="F17" s="63"/>
      <c r="G17" s="63"/>
      <c r="H17" s="63"/>
      <c r="I17" s="63"/>
      <c r="J17" s="63"/>
      <c r="K17" s="38">
        <f t="shared" si="0"/>
        <v>0</v>
      </c>
      <c r="L17" s="49">
        <f t="shared" si="1"/>
        <v>0</v>
      </c>
      <c r="M17" s="51"/>
    </row>
    <row r="18" spans="1:13" x14ac:dyDescent="0.35">
      <c r="A18" s="12">
        <v>15</v>
      </c>
      <c r="B18" s="88"/>
      <c r="C18" s="88"/>
      <c r="D18" s="91"/>
      <c r="E18" s="121"/>
      <c r="F18" s="57"/>
      <c r="G18" s="57"/>
      <c r="H18" s="57"/>
      <c r="I18" s="57"/>
      <c r="J18" s="57"/>
      <c r="K18" s="38">
        <f t="shared" si="0"/>
        <v>0</v>
      </c>
      <c r="L18" s="49">
        <f t="shared" si="1"/>
        <v>0</v>
      </c>
      <c r="M18" s="52"/>
    </row>
    <row r="19" spans="1:13" x14ac:dyDescent="0.35">
      <c r="A19" s="13">
        <v>16</v>
      </c>
      <c r="B19" s="88"/>
      <c r="C19" s="88"/>
      <c r="D19" s="91"/>
      <c r="E19" s="121"/>
      <c r="F19" s="57"/>
      <c r="G19" s="57"/>
      <c r="H19" s="57"/>
      <c r="I19" s="57"/>
      <c r="J19" s="57"/>
      <c r="K19" s="38">
        <f t="shared" si="0"/>
        <v>0</v>
      </c>
      <c r="L19" s="49">
        <f t="shared" si="1"/>
        <v>0</v>
      </c>
      <c r="M19" s="52"/>
    </row>
    <row r="20" spans="1:13" x14ac:dyDescent="0.35">
      <c r="A20" s="12">
        <v>17</v>
      </c>
      <c r="B20" s="88"/>
      <c r="C20" s="88"/>
      <c r="D20" s="91"/>
      <c r="E20" s="121"/>
      <c r="F20" s="63"/>
      <c r="G20" s="63"/>
      <c r="H20" s="63"/>
      <c r="I20" s="63"/>
      <c r="J20" s="63"/>
      <c r="K20" s="38">
        <f t="shared" si="0"/>
        <v>0</v>
      </c>
      <c r="L20" s="49">
        <f t="shared" si="1"/>
        <v>0</v>
      </c>
      <c r="M20" s="51"/>
    </row>
    <row r="21" spans="1:13" x14ac:dyDescent="0.35">
      <c r="A21" s="13">
        <v>18</v>
      </c>
      <c r="B21" s="88"/>
      <c r="C21" s="88"/>
      <c r="D21" s="91"/>
      <c r="E21" s="121"/>
      <c r="F21" s="63"/>
      <c r="G21" s="63"/>
      <c r="H21" s="63"/>
      <c r="I21" s="63"/>
      <c r="J21" s="63"/>
      <c r="K21" s="38">
        <f t="shared" si="0"/>
        <v>0</v>
      </c>
      <c r="L21" s="49">
        <f t="shared" si="1"/>
        <v>0</v>
      </c>
      <c r="M21" s="51"/>
    </row>
    <row r="22" spans="1:13" x14ac:dyDescent="0.35">
      <c r="A22" s="12">
        <v>19</v>
      </c>
      <c r="B22" s="88"/>
      <c r="C22" s="88"/>
      <c r="D22" s="91"/>
      <c r="E22" s="123"/>
      <c r="F22" s="63"/>
      <c r="G22" s="63"/>
      <c r="H22" s="63"/>
      <c r="I22" s="63"/>
      <c r="J22" s="63"/>
      <c r="K22" s="38">
        <f t="shared" si="0"/>
        <v>0</v>
      </c>
      <c r="L22" s="49">
        <f t="shared" si="1"/>
        <v>0</v>
      </c>
      <c r="M22" s="51"/>
    </row>
    <row r="23" spans="1:13" x14ac:dyDescent="0.35">
      <c r="A23" s="13">
        <v>20</v>
      </c>
      <c r="B23" s="88"/>
      <c r="C23" s="88"/>
      <c r="D23" s="91"/>
      <c r="E23" s="121"/>
      <c r="F23" s="63"/>
      <c r="G23" s="63"/>
      <c r="H23" s="63"/>
      <c r="I23" s="63"/>
      <c r="J23" s="63"/>
      <c r="K23" s="38">
        <f t="shared" si="0"/>
        <v>0</v>
      </c>
      <c r="L23" s="49">
        <f t="shared" si="1"/>
        <v>0</v>
      </c>
      <c r="M23" s="55"/>
    </row>
    <row r="24" spans="1:13" s="6" customFormat="1" x14ac:dyDescent="0.35">
      <c r="A24" s="12">
        <v>21</v>
      </c>
      <c r="B24" s="88"/>
      <c r="C24" s="88"/>
      <c r="D24" s="91"/>
      <c r="E24" s="123"/>
      <c r="F24" s="57"/>
      <c r="G24" s="57"/>
      <c r="H24" s="57"/>
      <c r="I24" s="57"/>
      <c r="J24" s="57"/>
      <c r="K24" s="39">
        <f t="shared" si="0"/>
        <v>0</v>
      </c>
      <c r="L24" s="50">
        <f t="shared" si="1"/>
        <v>0</v>
      </c>
      <c r="M24" s="54"/>
    </row>
    <row r="25" spans="1:13" s="6" customFormat="1" x14ac:dyDescent="0.35">
      <c r="A25" s="13">
        <v>22</v>
      </c>
      <c r="B25" s="88"/>
      <c r="C25" s="88"/>
      <c r="D25" s="91"/>
      <c r="E25" s="121"/>
      <c r="F25" s="57"/>
      <c r="G25" s="57"/>
      <c r="H25" s="57"/>
      <c r="I25" s="57"/>
      <c r="J25" s="57"/>
      <c r="K25" s="39">
        <f t="shared" si="0"/>
        <v>0</v>
      </c>
      <c r="L25" s="50">
        <f t="shared" si="1"/>
        <v>0</v>
      </c>
      <c r="M25" s="54"/>
    </row>
    <row r="26" spans="1:13" s="6" customFormat="1" x14ac:dyDescent="0.35">
      <c r="A26" s="12">
        <v>23</v>
      </c>
      <c r="B26" s="88"/>
      <c r="C26" s="88"/>
      <c r="D26" s="91"/>
      <c r="E26" s="121"/>
      <c r="F26" s="86"/>
      <c r="G26" s="86"/>
      <c r="H26" s="86"/>
      <c r="I26" s="86"/>
      <c r="J26" s="86"/>
      <c r="K26" s="39">
        <f t="shared" ref="K26:K49" si="2">SUM(F26:J26)</f>
        <v>0</v>
      </c>
      <c r="L26" s="50">
        <f t="shared" ref="L26:L49" si="3">K26/5</f>
        <v>0</v>
      </c>
      <c r="M26" s="54"/>
    </row>
    <row r="27" spans="1:13" s="6" customFormat="1" x14ac:dyDescent="0.35">
      <c r="A27" s="13">
        <v>24</v>
      </c>
      <c r="B27" s="88"/>
      <c r="C27" s="88"/>
      <c r="D27" s="91"/>
      <c r="E27" s="121"/>
      <c r="F27" s="86"/>
      <c r="G27" s="86"/>
      <c r="H27" s="86"/>
      <c r="I27" s="86"/>
      <c r="J27" s="86"/>
      <c r="K27" s="39">
        <f t="shared" si="2"/>
        <v>0</v>
      </c>
      <c r="L27" s="50">
        <f t="shared" si="3"/>
        <v>0</v>
      </c>
      <c r="M27" s="54"/>
    </row>
    <row r="28" spans="1:13" s="6" customFormat="1" x14ac:dyDescent="0.35">
      <c r="A28" s="12">
        <v>25</v>
      </c>
      <c r="B28" s="88"/>
      <c r="C28" s="88"/>
      <c r="D28" s="91"/>
      <c r="E28" s="121"/>
      <c r="F28" s="86"/>
      <c r="G28" s="86"/>
      <c r="H28" s="86"/>
      <c r="I28" s="86"/>
      <c r="J28" s="86"/>
      <c r="K28" s="39">
        <f>SUM(F28:J28)</f>
        <v>0</v>
      </c>
      <c r="L28" s="50">
        <f>K28/5</f>
        <v>0</v>
      </c>
      <c r="M28" s="54"/>
    </row>
    <row r="29" spans="1:13" s="6" customFormat="1" x14ac:dyDescent="0.35">
      <c r="A29" s="13">
        <v>26</v>
      </c>
      <c r="B29" s="88"/>
      <c r="C29" s="88"/>
      <c r="D29" s="91"/>
      <c r="E29" s="121"/>
      <c r="F29" s="86"/>
      <c r="G29" s="86"/>
      <c r="H29" s="86"/>
      <c r="I29" s="86"/>
      <c r="J29" s="86"/>
      <c r="K29" s="39">
        <f t="shared" si="2"/>
        <v>0</v>
      </c>
      <c r="L29" s="50">
        <f t="shared" si="3"/>
        <v>0</v>
      </c>
      <c r="M29" s="54"/>
    </row>
    <row r="30" spans="1:13" s="6" customFormat="1" x14ac:dyDescent="0.35">
      <c r="A30" s="12">
        <v>27</v>
      </c>
      <c r="B30" s="88"/>
      <c r="C30" s="88"/>
      <c r="D30" s="91"/>
      <c r="E30" s="124"/>
      <c r="F30" s="86"/>
      <c r="G30" s="86"/>
      <c r="H30" s="86"/>
      <c r="I30" s="86"/>
      <c r="J30" s="86"/>
      <c r="K30" s="39">
        <f t="shared" si="2"/>
        <v>0</v>
      </c>
      <c r="L30" s="50">
        <f t="shared" si="3"/>
        <v>0</v>
      </c>
      <c r="M30" s="54"/>
    </row>
    <row r="31" spans="1:13" s="6" customFormat="1" x14ac:dyDescent="0.35">
      <c r="A31" s="13">
        <v>28</v>
      </c>
      <c r="B31" s="88"/>
      <c r="C31" s="88"/>
      <c r="D31" s="91"/>
      <c r="E31" s="121"/>
      <c r="F31" s="86"/>
      <c r="G31" s="86"/>
      <c r="H31" s="86"/>
      <c r="I31" s="86"/>
      <c r="J31" s="86"/>
      <c r="K31" s="39">
        <f t="shared" si="2"/>
        <v>0</v>
      </c>
      <c r="L31" s="50">
        <f t="shared" si="3"/>
        <v>0</v>
      </c>
      <c r="M31" s="54"/>
    </row>
    <row r="32" spans="1:13" s="6" customFormat="1" x14ac:dyDescent="0.35">
      <c r="A32" s="12">
        <v>29</v>
      </c>
      <c r="B32" s="88"/>
      <c r="C32" s="88"/>
      <c r="D32" s="125"/>
      <c r="E32" s="121"/>
      <c r="F32" s="86"/>
      <c r="G32" s="86"/>
      <c r="H32" s="86"/>
      <c r="I32" s="86"/>
      <c r="J32" s="86"/>
      <c r="K32" s="39">
        <f t="shared" si="2"/>
        <v>0</v>
      </c>
      <c r="L32" s="50">
        <f t="shared" si="3"/>
        <v>0</v>
      </c>
      <c r="M32" s="54"/>
    </row>
    <row r="33" spans="1:13" s="6" customFormat="1" x14ac:dyDescent="0.35">
      <c r="A33" s="13">
        <v>30</v>
      </c>
      <c r="B33" s="88"/>
      <c r="C33" s="88"/>
      <c r="D33" s="125"/>
      <c r="E33" s="122"/>
      <c r="F33" s="86"/>
      <c r="G33" s="86"/>
      <c r="H33" s="86"/>
      <c r="I33" s="86"/>
      <c r="J33" s="86"/>
      <c r="K33" s="39">
        <f t="shared" si="2"/>
        <v>0</v>
      </c>
      <c r="L33" s="50">
        <f t="shared" si="3"/>
        <v>0</v>
      </c>
      <c r="M33" s="54"/>
    </row>
    <row r="34" spans="1:13" s="6" customFormat="1" x14ac:dyDescent="0.35">
      <c r="A34" s="12">
        <v>31</v>
      </c>
      <c r="B34" s="88"/>
      <c r="C34" s="88"/>
      <c r="D34" s="125"/>
      <c r="E34" s="122"/>
      <c r="F34" s="86"/>
      <c r="G34" s="86"/>
      <c r="H34" s="86"/>
      <c r="I34" s="86"/>
      <c r="J34" s="86"/>
      <c r="K34" s="39">
        <f t="shared" si="2"/>
        <v>0</v>
      </c>
      <c r="L34" s="50">
        <f t="shared" si="3"/>
        <v>0</v>
      </c>
      <c r="M34" s="54"/>
    </row>
    <row r="35" spans="1:13" s="6" customFormat="1" x14ac:dyDescent="0.35">
      <c r="A35" s="13">
        <v>32</v>
      </c>
      <c r="B35" s="88"/>
      <c r="C35" s="88"/>
      <c r="D35" s="125"/>
      <c r="E35" s="126"/>
      <c r="F35" s="86"/>
      <c r="G35" s="86"/>
      <c r="H35" s="86"/>
      <c r="I35" s="86"/>
      <c r="J35" s="86"/>
      <c r="K35" s="39">
        <f t="shared" si="2"/>
        <v>0</v>
      </c>
      <c r="L35" s="50">
        <f t="shared" si="3"/>
        <v>0</v>
      </c>
      <c r="M35" s="54"/>
    </row>
    <row r="36" spans="1:13" s="6" customFormat="1" x14ac:dyDescent="0.35">
      <c r="A36" s="12">
        <v>33</v>
      </c>
      <c r="B36" s="88"/>
      <c r="C36" s="88"/>
      <c r="D36" s="125"/>
      <c r="E36" s="126"/>
      <c r="F36" s="86"/>
      <c r="G36" s="86"/>
      <c r="H36" s="86"/>
      <c r="I36" s="86"/>
      <c r="J36" s="86"/>
      <c r="K36" s="39">
        <f t="shared" si="2"/>
        <v>0</v>
      </c>
      <c r="L36" s="50">
        <f t="shared" si="3"/>
        <v>0</v>
      </c>
      <c r="M36" s="54"/>
    </row>
    <row r="37" spans="1:13" s="6" customFormat="1" x14ac:dyDescent="0.35">
      <c r="A37" s="13">
        <v>34</v>
      </c>
      <c r="B37" s="88"/>
      <c r="C37" s="88"/>
      <c r="D37" s="91"/>
      <c r="E37" s="122"/>
      <c r="F37" s="86"/>
      <c r="G37" s="86"/>
      <c r="H37" s="86"/>
      <c r="I37" s="86"/>
      <c r="J37" s="86"/>
      <c r="K37" s="39">
        <f t="shared" si="2"/>
        <v>0</v>
      </c>
      <c r="L37" s="50">
        <f t="shared" si="3"/>
        <v>0</v>
      </c>
      <c r="M37" s="54"/>
    </row>
    <row r="38" spans="1:13" s="6" customFormat="1" x14ac:dyDescent="0.35">
      <c r="A38" s="12">
        <v>35</v>
      </c>
      <c r="B38" s="88"/>
      <c r="C38" s="88"/>
      <c r="D38" s="91"/>
      <c r="E38" s="122"/>
      <c r="F38" s="86"/>
      <c r="G38" s="86"/>
      <c r="H38" s="86"/>
      <c r="I38" s="86"/>
      <c r="J38" s="86"/>
      <c r="K38" s="39">
        <f t="shared" si="2"/>
        <v>0</v>
      </c>
      <c r="L38" s="50">
        <f t="shared" si="3"/>
        <v>0</v>
      </c>
      <c r="M38" s="54"/>
    </row>
    <row r="39" spans="1:13" s="6" customFormat="1" x14ac:dyDescent="0.35">
      <c r="A39" s="13">
        <v>36</v>
      </c>
      <c r="B39" s="88"/>
      <c r="C39" s="88"/>
      <c r="D39" s="91"/>
      <c r="E39" s="121"/>
      <c r="F39" s="86"/>
      <c r="G39" s="86"/>
      <c r="H39" s="86"/>
      <c r="I39" s="86"/>
      <c r="J39" s="86"/>
      <c r="K39" s="39">
        <f t="shared" si="2"/>
        <v>0</v>
      </c>
      <c r="L39" s="50">
        <f t="shared" si="3"/>
        <v>0</v>
      </c>
      <c r="M39" s="54"/>
    </row>
    <row r="40" spans="1:13" s="6" customFormat="1" x14ac:dyDescent="0.35">
      <c r="A40" s="12">
        <v>37</v>
      </c>
      <c r="B40" s="88"/>
      <c r="C40" s="88"/>
      <c r="D40" s="91"/>
      <c r="E40" s="122"/>
      <c r="F40" s="86"/>
      <c r="G40" s="86"/>
      <c r="H40" s="86"/>
      <c r="I40" s="86"/>
      <c r="J40" s="86"/>
      <c r="K40" s="39">
        <f t="shared" si="2"/>
        <v>0</v>
      </c>
      <c r="L40" s="50">
        <f t="shared" si="3"/>
        <v>0</v>
      </c>
      <c r="M40" s="54"/>
    </row>
    <row r="41" spans="1:13" s="6" customFormat="1" x14ac:dyDescent="0.35">
      <c r="A41" s="13">
        <v>38</v>
      </c>
      <c r="B41" s="88"/>
      <c r="C41" s="88"/>
      <c r="D41" s="91"/>
      <c r="E41" s="122"/>
      <c r="F41" s="86"/>
      <c r="G41" s="86"/>
      <c r="H41" s="86"/>
      <c r="I41" s="86"/>
      <c r="J41" s="86"/>
      <c r="K41" s="39">
        <f t="shared" si="2"/>
        <v>0</v>
      </c>
      <c r="L41" s="50">
        <f t="shared" si="3"/>
        <v>0</v>
      </c>
      <c r="M41" s="54"/>
    </row>
    <row r="42" spans="1:13" s="6" customFormat="1" x14ac:dyDescent="0.35">
      <c r="A42" s="12">
        <v>39</v>
      </c>
      <c r="B42" s="88"/>
      <c r="C42" s="88"/>
      <c r="D42" s="91"/>
      <c r="E42" s="122"/>
      <c r="F42" s="86"/>
      <c r="G42" s="86"/>
      <c r="H42" s="86"/>
      <c r="I42" s="86"/>
      <c r="J42" s="86"/>
      <c r="K42" s="39">
        <f t="shared" si="2"/>
        <v>0</v>
      </c>
      <c r="L42" s="50">
        <f t="shared" si="3"/>
        <v>0</v>
      </c>
      <c r="M42" s="54"/>
    </row>
    <row r="43" spans="1:13" s="6" customFormat="1" x14ac:dyDescent="0.35">
      <c r="A43" s="13">
        <v>40</v>
      </c>
      <c r="B43" s="88"/>
      <c r="C43" s="88"/>
      <c r="D43" s="91"/>
      <c r="E43" s="122"/>
      <c r="F43" s="86"/>
      <c r="G43" s="86"/>
      <c r="H43" s="86"/>
      <c r="I43" s="86"/>
      <c r="J43" s="86"/>
      <c r="K43" s="39">
        <f t="shared" si="2"/>
        <v>0</v>
      </c>
      <c r="L43" s="50">
        <f t="shared" si="3"/>
        <v>0</v>
      </c>
      <c r="M43" s="54"/>
    </row>
    <row r="44" spans="1:13" s="6" customFormat="1" x14ac:dyDescent="0.35">
      <c r="A44" s="12">
        <v>41</v>
      </c>
      <c r="B44" s="88"/>
      <c r="C44" s="88"/>
      <c r="D44" s="91"/>
      <c r="E44" s="126"/>
      <c r="F44" s="86"/>
      <c r="G44" s="86"/>
      <c r="H44" s="86"/>
      <c r="I44" s="86"/>
      <c r="J44" s="86"/>
      <c r="K44" s="39">
        <f t="shared" si="2"/>
        <v>0</v>
      </c>
      <c r="L44" s="50">
        <f t="shared" si="3"/>
        <v>0</v>
      </c>
      <c r="M44" s="54"/>
    </row>
    <row r="45" spans="1:13" s="6" customFormat="1" x14ac:dyDescent="0.35">
      <c r="A45" s="13">
        <v>42</v>
      </c>
      <c r="B45" s="88"/>
      <c r="C45" s="88"/>
      <c r="D45" s="91"/>
      <c r="E45" s="122"/>
      <c r="F45" s="86"/>
      <c r="G45" s="86"/>
      <c r="H45" s="86"/>
      <c r="I45" s="86"/>
      <c r="J45" s="86"/>
      <c r="K45" s="39">
        <f t="shared" si="2"/>
        <v>0</v>
      </c>
      <c r="L45" s="50">
        <f t="shared" si="3"/>
        <v>0</v>
      </c>
      <c r="M45" s="54"/>
    </row>
    <row r="46" spans="1:13" s="6" customFormat="1" x14ac:dyDescent="0.35">
      <c r="A46" s="12">
        <v>43</v>
      </c>
      <c r="B46" s="88"/>
      <c r="C46" s="88"/>
      <c r="D46" s="91"/>
      <c r="E46" s="122"/>
      <c r="F46" s="86"/>
      <c r="G46" s="86"/>
      <c r="H46" s="86"/>
      <c r="I46" s="86"/>
      <c r="J46" s="86"/>
      <c r="K46" s="39">
        <f t="shared" si="2"/>
        <v>0</v>
      </c>
      <c r="L46" s="50">
        <f t="shared" si="3"/>
        <v>0</v>
      </c>
      <c r="M46" s="54"/>
    </row>
    <row r="47" spans="1:13" s="6" customFormat="1" x14ac:dyDescent="0.35">
      <c r="A47" s="13">
        <v>44</v>
      </c>
      <c r="B47" s="88"/>
      <c r="C47" s="88"/>
      <c r="D47" s="91"/>
      <c r="E47" s="122"/>
      <c r="F47" s="86"/>
      <c r="G47" s="86"/>
      <c r="H47" s="86"/>
      <c r="I47" s="86"/>
      <c r="J47" s="86"/>
      <c r="K47" s="39">
        <f t="shared" si="2"/>
        <v>0</v>
      </c>
      <c r="L47" s="50">
        <f t="shared" si="3"/>
        <v>0</v>
      </c>
      <c r="M47" s="54"/>
    </row>
    <row r="48" spans="1:13" s="6" customFormat="1" x14ac:dyDescent="0.35">
      <c r="A48" s="12">
        <v>45</v>
      </c>
      <c r="B48" s="88"/>
      <c r="C48" s="88"/>
      <c r="D48" s="91"/>
      <c r="E48" s="121"/>
      <c r="F48" s="86"/>
      <c r="G48" s="86"/>
      <c r="H48" s="86"/>
      <c r="I48" s="86"/>
      <c r="J48" s="86"/>
      <c r="K48" s="39">
        <f t="shared" si="2"/>
        <v>0</v>
      </c>
      <c r="L48" s="50">
        <f t="shared" si="3"/>
        <v>0</v>
      </c>
      <c r="M48" s="54"/>
    </row>
    <row r="49" spans="1:20" s="6" customFormat="1" x14ac:dyDescent="0.35">
      <c r="A49" s="13">
        <v>46</v>
      </c>
      <c r="B49" s="88"/>
      <c r="C49" s="88"/>
      <c r="D49" s="91"/>
      <c r="E49" s="126"/>
      <c r="F49" s="86"/>
      <c r="G49" s="86"/>
      <c r="H49" s="86"/>
      <c r="I49" s="86"/>
      <c r="J49" s="86"/>
      <c r="K49" s="39">
        <f t="shared" si="2"/>
        <v>0</v>
      </c>
      <c r="L49" s="50">
        <f t="shared" si="3"/>
        <v>0</v>
      </c>
      <c r="M49" s="54"/>
    </row>
    <row r="50" spans="1:20" x14ac:dyDescent="0.2">
      <c r="A50" s="252" t="s">
        <v>21</v>
      </c>
      <c r="B50" s="253"/>
      <c r="C50" s="253"/>
      <c r="D50" s="253"/>
      <c r="E50" s="254"/>
      <c r="F50" s="37" t="e">
        <f t="shared" ref="F50:L50" si="4">AVERAGE(F4:F49)</f>
        <v>#DIV/0!</v>
      </c>
      <c r="G50" s="37" t="e">
        <f t="shared" si="4"/>
        <v>#DIV/0!</v>
      </c>
      <c r="H50" s="37" t="e">
        <f t="shared" si="4"/>
        <v>#DIV/0!</v>
      </c>
      <c r="I50" s="37" t="e">
        <f t="shared" si="4"/>
        <v>#DIV/0!</v>
      </c>
      <c r="J50" s="37" t="e">
        <f t="shared" si="4"/>
        <v>#DIV/0!</v>
      </c>
      <c r="K50" s="18">
        <f t="shared" si="4"/>
        <v>0</v>
      </c>
      <c r="L50" s="18">
        <f t="shared" si="4"/>
        <v>0</v>
      </c>
      <c r="R50" s="15"/>
      <c r="S50" s="15"/>
      <c r="T50" s="15"/>
    </row>
    <row r="51" spans="1:20" x14ac:dyDescent="0.2">
      <c r="A51" s="252" t="s">
        <v>22</v>
      </c>
      <c r="B51" s="253"/>
      <c r="C51" s="253"/>
      <c r="D51" s="253"/>
      <c r="E51" s="254"/>
      <c r="F51" s="16" t="e">
        <f t="shared" ref="F51:L51" si="5">STDEV(F4:F49)</f>
        <v>#DIV/0!</v>
      </c>
      <c r="G51" s="16" t="e">
        <f t="shared" si="5"/>
        <v>#DIV/0!</v>
      </c>
      <c r="H51" s="16" t="e">
        <f t="shared" si="5"/>
        <v>#DIV/0!</v>
      </c>
      <c r="I51" s="16" t="e">
        <f t="shared" si="5"/>
        <v>#DIV/0!</v>
      </c>
      <c r="J51" s="16" t="e">
        <f t="shared" si="5"/>
        <v>#DIV/0!</v>
      </c>
      <c r="K51" s="19">
        <f t="shared" si="5"/>
        <v>0</v>
      </c>
      <c r="L51" s="19">
        <f t="shared" si="5"/>
        <v>0</v>
      </c>
      <c r="R51" s="15"/>
      <c r="S51" s="15"/>
      <c r="T51" s="15"/>
    </row>
    <row r="52" spans="1:20" x14ac:dyDescent="0.2">
      <c r="A52" s="252" t="s">
        <v>23</v>
      </c>
      <c r="B52" s="253"/>
      <c r="C52" s="253"/>
      <c r="D52" s="253"/>
      <c r="E52" s="254"/>
      <c r="F52" s="16" t="e">
        <f>F50*100/5</f>
        <v>#DIV/0!</v>
      </c>
      <c r="G52" s="16" t="e">
        <f t="shared" ref="G52:J52" si="6">G50*100/5</f>
        <v>#DIV/0!</v>
      </c>
      <c r="H52" s="16" t="e">
        <f t="shared" si="6"/>
        <v>#DIV/0!</v>
      </c>
      <c r="I52" s="16" t="e">
        <f t="shared" si="6"/>
        <v>#DIV/0!</v>
      </c>
      <c r="J52" s="16" t="e">
        <f t="shared" si="6"/>
        <v>#DIV/0!</v>
      </c>
      <c r="K52" s="19">
        <f>K50*100/25</f>
        <v>0</v>
      </c>
      <c r="L52" s="19">
        <f>L50*100/5</f>
        <v>0</v>
      </c>
      <c r="R52" s="15"/>
      <c r="S52" s="15"/>
      <c r="T52" s="15"/>
    </row>
    <row r="54" spans="1:20" x14ac:dyDescent="0.2">
      <c r="L54" s="26"/>
      <c r="P54" s="15"/>
      <c r="Q54" s="15"/>
      <c r="R54" s="15"/>
    </row>
    <row r="55" spans="1:20" x14ac:dyDescent="0.2">
      <c r="L55" s="26"/>
    </row>
    <row r="56" spans="1:20" x14ac:dyDescent="0.2">
      <c r="B56" s="112" t="s">
        <v>34</v>
      </c>
      <c r="L56" s="27"/>
    </row>
    <row r="57" spans="1:20" x14ac:dyDescent="0.2">
      <c r="B57" s="112" t="s">
        <v>42</v>
      </c>
      <c r="L57" s="26"/>
    </row>
    <row r="58" spans="1:20" x14ac:dyDescent="0.2">
      <c r="B58" s="112" t="s">
        <v>35</v>
      </c>
    </row>
  </sheetData>
  <mergeCells count="12">
    <mergeCell ref="M1:M3"/>
    <mergeCell ref="K1:K3"/>
    <mergeCell ref="L1:L3"/>
    <mergeCell ref="A50:E50"/>
    <mergeCell ref="A51:E51"/>
    <mergeCell ref="A52:E52"/>
    <mergeCell ref="F1:J1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6"/>
  <sheetViews>
    <sheetView zoomScale="80" zoomScaleNormal="80" workbookViewId="0">
      <selection activeCell="T5" sqref="T5"/>
    </sheetView>
  </sheetViews>
  <sheetFormatPr defaultColWidth="9" defaultRowHeight="21" x14ac:dyDescent="0.2"/>
  <cols>
    <col min="1" max="1" width="5" style="10" customWidth="1"/>
    <col min="2" max="2" width="22.625" style="10" customWidth="1"/>
    <col min="3" max="3" width="15" style="10" customWidth="1"/>
    <col min="4" max="4" width="28.625" style="10" customWidth="1"/>
    <col min="5" max="5" width="40" style="10" customWidth="1"/>
    <col min="6" max="20" width="4.375" style="10" customWidth="1"/>
    <col min="21" max="21" width="7.25" style="10" customWidth="1"/>
    <col min="22" max="22" width="6.875" style="10" customWidth="1"/>
    <col min="23" max="26" width="9" style="10"/>
    <col min="27" max="27" width="7.25" style="10" bestFit="1" customWidth="1"/>
    <col min="28" max="28" width="8.125" style="10" bestFit="1" customWidth="1"/>
    <col min="29" max="29" width="7.25" style="10" bestFit="1" customWidth="1"/>
    <col min="30" max="16384" width="9" style="10"/>
  </cols>
  <sheetData>
    <row r="1" spans="1:22" x14ac:dyDescent="0.2">
      <c r="A1" s="256" t="s">
        <v>0</v>
      </c>
      <c r="B1" s="256" t="s">
        <v>1</v>
      </c>
      <c r="C1" s="256" t="s">
        <v>2</v>
      </c>
      <c r="D1" s="256" t="s">
        <v>3</v>
      </c>
      <c r="E1" s="256" t="s">
        <v>4</v>
      </c>
      <c r="F1" s="283" t="s">
        <v>29</v>
      </c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1" t="s">
        <v>13</v>
      </c>
      <c r="V1" s="281" t="s">
        <v>14</v>
      </c>
    </row>
    <row r="2" spans="1:22" x14ac:dyDescent="0.2">
      <c r="A2" s="256"/>
      <c r="B2" s="256"/>
      <c r="C2" s="256"/>
      <c r="D2" s="256"/>
      <c r="E2" s="256"/>
      <c r="F2" s="104">
        <v>1</v>
      </c>
      <c r="G2" s="104">
        <v>2</v>
      </c>
      <c r="H2" s="104">
        <v>3</v>
      </c>
      <c r="I2" s="104">
        <v>4</v>
      </c>
      <c r="J2" s="104">
        <v>5</v>
      </c>
      <c r="K2" s="104">
        <v>6</v>
      </c>
      <c r="L2" s="104">
        <v>7</v>
      </c>
      <c r="M2" s="104">
        <v>8</v>
      </c>
      <c r="N2" s="104">
        <v>9</v>
      </c>
      <c r="O2" s="104">
        <v>10</v>
      </c>
      <c r="P2" s="104">
        <v>11</v>
      </c>
      <c r="Q2" s="104">
        <v>12</v>
      </c>
      <c r="R2" s="104">
        <v>13</v>
      </c>
      <c r="S2" s="104">
        <v>14</v>
      </c>
      <c r="T2" s="104">
        <v>15</v>
      </c>
      <c r="U2" s="282"/>
      <c r="V2" s="282"/>
    </row>
    <row r="3" spans="1:22" x14ac:dyDescent="0.2">
      <c r="A3" s="256"/>
      <c r="B3" s="256"/>
      <c r="C3" s="256"/>
      <c r="D3" s="256"/>
      <c r="E3" s="256"/>
      <c r="F3" s="107">
        <v>5</v>
      </c>
      <c r="G3" s="107">
        <v>5</v>
      </c>
      <c r="H3" s="107">
        <v>5</v>
      </c>
      <c r="I3" s="107">
        <v>5</v>
      </c>
      <c r="J3" s="107">
        <v>5</v>
      </c>
      <c r="K3" s="107">
        <v>5</v>
      </c>
      <c r="L3" s="107">
        <v>20</v>
      </c>
      <c r="M3" s="107">
        <v>10</v>
      </c>
      <c r="N3" s="107">
        <v>10</v>
      </c>
      <c r="O3" s="107">
        <v>5</v>
      </c>
      <c r="P3" s="107">
        <v>5</v>
      </c>
      <c r="Q3" s="107">
        <v>5</v>
      </c>
      <c r="R3" s="107">
        <v>5</v>
      </c>
      <c r="S3" s="107">
        <v>5</v>
      </c>
      <c r="T3" s="107">
        <v>5</v>
      </c>
      <c r="U3" s="107">
        <f>SUM(F3:T3)</f>
        <v>100</v>
      </c>
      <c r="V3" s="107">
        <f>U3/10</f>
        <v>10</v>
      </c>
    </row>
    <row r="4" spans="1:22" x14ac:dyDescent="0.35">
      <c r="A4" s="12">
        <v>1</v>
      </c>
      <c r="B4" s="88"/>
      <c r="C4" s="88"/>
      <c r="D4" s="89"/>
      <c r="E4" s="121"/>
      <c r="F4" s="99">
        <v>5</v>
      </c>
      <c r="G4" s="99">
        <v>5</v>
      </c>
      <c r="H4" s="99">
        <v>5</v>
      </c>
      <c r="I4" s="99">
        <v>5</v>
      </c>
      <c r="J4" s="99">
        <v>5</v>
      </c>
      <c r="K4" s="99">
        <v>5</v>
      </c>
      <c r="L4" s="99">
        <v>20</v>
      </c>
      <c r="M4" s="99">
        <v>10</v>
      </c>
      <c r="N4" s="100">
        <v>10</v>
      </c>
      <c r="O4" s="100">
        <v>5</v>
      </c>
      <c r="P4" s="100">
        <v>5</v>
      </c>
      <c r="Q4" s="100">
        <v>5</v>
      </c>
      <c r="R4" s="100">
        <v>5</v>
      </c>
      <c r="S4" s="100">
        <v>5</v>
      </c>
      <c r="T4" s="100">
        <v>5</v>
      </c>
      <c r="U4" s="105">
        <f>SUM(F4:T4)</f>
        <v>100</v>
      </c>
      <c r="V4" s="107">
        <f>U4/10</f>
        <v>10</v>
      </c>
    </row>
    <row r="5" spans="1:22" x14ac:dyDescent="0.35">
      <c r="A5" s="13">
        <v>2</v>
      </c>
      <c r="B5" s="88"/>
      <c r="C5" s="88"/>
      <c r="D5" s="89"/>
      <c r="E5" s="121"/>
      <c r="F5" s="99"/>
      <c r="G5" s="99"/>
      <c r="H5" s="99"/>
      <c r="I5" s="99"/>
      <c r="J5" s="99"/>
      <c r="K5" s="99"/>
      <c r="L5" s="99"/>
      <c r="M5" s="99"/>
      <c r="N5" s="100"/>
      <c r="O5" s="100"/>
      <c r="P5" s="100"/>
      <c r="Q5" s="100"/>
      <c r="R5" s="100"/>
      <c r="S5" s="100"/>
      <c r="T5" s="100"/>
      <c r="U5" s="105">
        <f>SUM(F5:T5)</f>
        <v>0</v>
      </c>
      <c r="V5" s="107">
        <f>U5/10</f>
        <v>0</v>
      </c>
    </row>
    <row r="6" spans="1:22" x14ac:dyDescent="0.35">
      <c r="A6" s="12">
        <v>3</v>
      </c>
      <c r="B6" s="88"/>
      <c r="C6" s="88"/>
      <c r="D6" s="89"/>
      <c r="E6" s="122"/>
      <c r="F6" s="101"/>
      <c r="G6" s="101"/>
      <c r="H6" s="101"/>
      <c r="I6" s="101"/>
      <c r="J6" s="101"/>
      <c r="K6" s="101"/>
      <c r="L6" s="101"/>
      <c r="M6" s="101"/>
      <c r="N6" s="100"/>
      <c r="O6" s="100"/>
      <c r="P6" s="100"/>
      <c r="Q6" s="100"/>
      <c r="R6" s="100"/>
      <c r="S6" s="100"/>
      <c r="T6" s="100"/>
      <c r="U6" s="105">
        <f>SUM(F6:T6)</f>
        <v>0</v>
      </c>
      <c r="V6" s="107">
        <f t="shared" ref="V6:V25" si="0">U6/10</f>
        <v>0</v>
      </c>
    </row>
    <row r="7" spans="1:22" x14ac:dyDescent="0.35">
      <c r="A7" s="13">
        <v>4</v>
      </c>
      <c r="B7" s="88"/>
      <c r="C7" s="88"/>
      <c r="D7" s="91"/>
      <c r="E7" s="121"/>
      <c r="F7" s="101"/>
      <c r="G7" s="101"/>
      <c r="H7" s="101"/>
      <c r="I7" s="101"/>
      <c r="J7" s="101"/>
      <c r="K7" s="101"/>
      <c r="L7" s="101"/>
      <c r="M7" s="101"/>
      <c r="N7" s="102"/>
      <c r="O7" s="102"/>
      <c r="P7" s="102"/>
      <c r="Q7" s="102"/>
      <c r="R7" s="102"/>
      <c r="S7" s="102"/>
      <c r="T7" s="102"/>
      <c r="U7" s="105">
        <f t="shared" ref="U7:U25" si="1">SUM(F7:T7)</f>
        <v>0</v>
      </c>
      <c r="V7" s="107">
        <f t="shared" si="0"/>
        <v>0</v>
      </c>
    </row>
    <row r="8" spans="1:22" x14ac:dyDescent="0.35">
      <c r="A8" s="12">
        <v>5</v>
      </c>
      <c r="B8" s="88"/>
      <c r="C8" s="88"/>
      <c r="D8" s="91"/>
      <c r="E8" s="121"/>
      <c r="F8" s="99"/>
      <c r="G8" s="99"/>
      <c r="H8" s="99"/>
      <c r="I8" s="99"/>
      <c r="J8" s="99"/>
      <c r="K8" s="99"/>
      <c r="L8" s="99"/>
      <c r="M8" s="99"/>
      <c r="N8" s="102"/>
      <c r="O8" s="102"/>
      <c r="P8" s="102"/>
      <c r="Q8" s="102"/>
      <c r="R8" s="102"/>
      <c r="S8" s="102"/>
      <c r="T8" s="102"/>
      <c r="U8" s="105">
        <f t="shared" si="1"/>
        <v>0</v>
      </c>
      <c r="V8" s="107">
        <f t="shared" si="0"/>
        <v>0</v>
      </c>
    </row>
    <row r="9" spans="1:22" x14ac:dyDescent="0.35">
      <c r="A9" s="13">
        <v>6</v>
      </c>
      <c r="B9" s="88"/>
      <c r="C9" s="88"/>
      <c r="D9" s="91"/>
      <c r="E9" s="122"/>
      <c r="F9" s="99"/>
      <c r="G9" s="99"/>
      <c r="H9" s="99"/>
      <c r="I9" s="99"/>
      <c r="J9" s="99"/>
      <c r="K9" s="99"/>
      <c r="L9" s="99"/>
      <c r="M9" s="99"/>
      <c r="N9" s="100"/>
      <c r="O9" s="100"/>
      <c r="P9" s="100"/>
      <c r="Q9" s="100"/>
      <c r="R9" s="100"/>
      <c r="S9" s="100"/>
      <c r="T9" s="100"/>
      <c r="U9" s="105">
        <f t="shared" si="1"/>
        <v>0</v>
      </c>
      <c r="V9" s="107">
        <f t="shared" si="0"/>
        <v>0</v>
      </c>
    </row>
    <row r="10" spans="1:22" s="6" customFormat="1" x14ac:dyDescent="0.35">
      <c r="A10" s="12">
        <v>7</v>
      </c>
      <c r="B10" s="88"/>
      <c r="C10" s="88"/>
      <c r="D10" s="91"/>
      <c r="E10" s="122"/>
      <c r="F10" s="99"/>
      <c r="G10" s="99"/>
      <c r="H10" s="99"/>
      <c r="I10" s="99"/>
      <c r="J10" s="99"/>
      <c r="K10" s="99"/>
      <c r="L10" s="99"/>
      <c r="M10" s="99"/>
      <c r="N10" s="102"/>
      <c r="O10" s="102"/>
      <c r="P10" s="102"/>
      <c r="Q10" s="102"/>
      <c r="R10" s="102"/>
      <c r="S10" s="102"/>
      <c r="T10" s="102"/>
      <c r="U10" s="105">
        <f t="shared" si="1"/>
        <v>0</v>
      </c>
      <c r="V10" s="107">
        <f t="shared" si="0"/>
        <v>0</v>
      </c>
    </row>
    <row r="11" spans="1:22" x14ac:dyDescent="0.35">
      <c r="A11" s="13">
        <v>8</v>
      </c>
      <c r="B11" s="88"/>
      <c r="C11" s="88"/>
      <c r="D11" s="91"/>
      <c r="E11" s="122"/>
      <c r="F11" s="103"/>
      <c r="G11" s="103"/>
      <c r="H11" s="103"/>
      <c r="I11" s="103"/>
      <c r="J11" s="103"/>
      <c r="K11" s="103"/>
      <c r="L11" s="103"/>
      <c r="M11" s="103"/>
      <c r="N11" s="100"/>
      <c r="O11" s="100"/>
      <c r="P11" s="100"/>
      <c r="Q11" s="100"/>
      <c r="R11" s="100"/>
      <c r="S11" s="100"/>
      <c r="T11" s="100"/>
      <c r="U11" s="105">
        <f>SUM(F11:T11)</f>
        <v>0</v>
      </c>
      <c r="V11" s="107">
        <f t="shared" si="0"/>
        <v>0</v>
      </c>
    </row>
    <row r="12" spans="1:22" s="6" customFormat="1" x14ac:dyDescent="0.35">
      <c r="A12" s="12">
        <v>9</v>
      </c>
      <c r="B12" s="88"/>
      <c r="C12" s="88"/>
      <c r="D12" s="91"/>
      <c r="E12" s="122"/>
      <c r="F12" s="99"/>
      <c r="G12" s="99"/>
      <c r="H12" s="99"/>
      <c r="I12" s="99"/>
      <c r="J12" s="99"/>
      <c r="K12" s="99"/>
      <c r="L12" s="99"/>
      <c r="M12" s="99"/>
      <c r="N12" s="102"/>
      <c r="O12" s="102"/>
      <c r="P12" s="102"/>
      <c r="Q12" s="102"/>
      <c r="R12" s="102"/>
      <c r="S12" s="102"/>
      <c r="T12" s="102"/>
      <c r="U12" s="105">
        <f t="shared" si="1"/>
        <v>0</v>
      </c>
      <c r="V12" s="107">
        <f t="shared" si="0"/>
        <v>0</v>
      </c>
    </row>
    <row r="13" spans="1:22" s="6" customFormat="1" x14ac:dyDescent="0.35">
      <c r="A13" s="13">
        <v>10</v>
      </c>
      <c r="B13" s="88"/>
      <c r="C13" s="88"/>
      <c r="D13" s="91"/>
      <c r="E13" s="122"/>
      <c r="F13" s="101"/>
      <c r="G13" s="101"/>
      <c r="H13" s="101"/>
      <c r="I13" s="101"/>
      <c r="J13" s="101"/>
      <c r="K13" s="101"/>
      <c r="L13" s="101"/>
      <c r="M13" s="101"/>
      <c r="N13" s="102"/>
      <c r="O13" s="102"/>
      <c r="P13" s="102"/>
      <c r="Q13" s="102"/>
      <c r="R13" s="102"/>
      <c r="S13" s="102"/>
      <c r="T13" s="102"/>
      <c r="U13" s="105">
        <f t="shared" si="1"/>
        <v>0</v>
      </c>
      <c r="V13" s="107">
        <f t="shared" si="0"/>
        <v>0</v>
      </c>
    </row>
    <row r="14" spans="1:22" x14ac:dyDescent="0.35">
      <c r="A14" s="12">
        <v>11</v>
      </c>
      <c r="B14" s="88"/>
      <c r="C14" s="88"/>
      <c r="D14" s="91"/>
      <c r="E14" s="122"/>
      <c r="F14" s="99"/>
      <c r="G14" s="99"/>
      <c r="H14" s="99"/>
      <c r="I14" s="99"/>
      <c r="J14" s="99"/>
      <c r="K14" s="99"/>
      <c r="L14" s="99"/>
      <c r="M14" s="99"/>
      <c r="N14" s="102"/>
      <c r="O14" s="102"/>
      <c r="P14" s="102"/>
      <c r="Q14" s="102"/>
      <c r="R14" s="102"/>
      <c r="S14" s="102"/>
      <c r="T14" s="102"/>
      <c r="U14" s="105">
        <f t="shared" si="1"/>
        <v>0</v>
      </c>
      <c r="V14" s="107">
        <f t="shared" si="0"/>
        <v>0</v>
      </c>
    </row>
    <row r="15" spans="1:22" x14ac:dyDescent="0.35">
      <c r="A15" s="13">
        <v>12</v>
      </c>
      <c r="B15" s="88"/>
      <c r="C15" s="88"/>
      <c r="D15" s="91"/>
      <c r="E15" s="122"/>
      <c r="F15" s="99"/>
      <c r="G15" s="99"/>
      <c r="H15" s="99"/>
      <c r="I15" s="99"/>
      <c r="J15" s="99"/>
      <c r="K15" s="99"/>
      <c r="L15" s="99"/>
      <c r="M15" s="99"/>
      <c r="N15" s="102"/>
      <c r="O15" s="102"/>
      <c r="P15" s="102"/>
      <c r="Q15" s="102"/>
      <c r="R15" s="102"/>
      <c r="S15" s="102"/>
      <c r="T15" s="102"/>
      <c r="U15" s="105">
        <f t="shared" si="1"/>
        <v>0</v>
      </c>
      <c r="V15" s="107">
        <f t="shared" si="0"/>
        <v>0</v>
      </c>
    </row>
    <row r="16" spans="1:22" x14ac:dyDescent="0.35">
      <c r="A16" s="12">
        <v>13</v>
      </c>
      <c r="B16" s="88"/>
      <c r="C16" s="88"/>
      <c r="D16" s="91"/>
      <c r="E16" s="121"/>
      <c r="F16" s="99"/>
      <c r="G16" s="99"/>
      <c r="H16" s="99"/>
      <c r="I16" s="99"/>
      <c r="J16" s="99"/>
      <c r="K16" s="99"/>
      <c r="L16" s="99"/>
      <c r="M16" s="99"/>
      <c r="N16" s="102"/>
      <c r="O16" s="102"/>
      <c r="P16" s="102"/>
      <c r="Q16" s="102"/>
      <c r="R16" s="102"/>
      <c r="S16" s="102"/>
      <c r="T16" s="102"/>
      <c r="U16" s="105">
        <f t="shared" si="1"/>
        <v>0</v>
      </c>
      <c r="V16" s="107">
        <f t="shared" si="0"/>
        <v>0</v>
      </c>
    </row>
    <row r="17" spans="1:22" x14ac:dyDescent="0.35">
      <c r="A17" s="13">
        <v>14</v>
      </c>
      <c r="B17" s="88"/>
      <c r="C17" s="88"/>
      <c r="D17" s="91"/>
      <c r="E17" s="122"/>
      <c r="F17" s="103"/>
      <c r="G17" s="103"/>
      <c r="H17" s="103"/>
      <c r="I17" s="103"/>
      <c r="J17" s="103"/>
      <c r="K17" s="103"/>
      <c r="L17" s="103"/>
      <c r="M17" s="103"/>
      <c r="N17" s="100"/>
      <c r="O17" s="100"/>
      <c r="P17" s="100"/>
      <c r="Q17" s="100"/>
      <c r="R17" s="100"/>
      <c r="S17" s="100"/>
      <c r="T17" s="100"/>
      <c r="U17" s="105">
        <f t="shared" si="1"/>
        <v>0</v>
      </c>
      <c r="V17" s="107">
        <f t="shared" si="0"/>
        <v>0</v>
      </c>
    </row>
    <row r="18" spans="1:22" x14ac:dyDescent="0.35">
      <c r="A18" s="12">
        <v>15</v>
      </c>
      <c r="B18" s="88"/>
      <c r="C18" s="88"/>
      <c r="D18" s="91"/>
      <c r="E18" s="121"/>
      <c r="F18" s="101"/>
      <c r="G18" s="101"/>
      <c r="H18" s="101"/>
      <c r="I18" s="101"/>
      <c r="J18" s="101"/>
      <c r="K18" s="101"/>
      <c r="L18" s="101"/>
      <c r="M18" s="101"/>
      <c r="N18" s="102"/>
      <c r="O18" s="102"/>
      <c r="P18" s="102"/>
      <c r="Q18" s="102"/>
      <c r="R18" s="102"/>
      <c r="S18" s="102"/>
      <c r="T18" s="102"/>
      <c r="U18" s="105">
        <f t="shared" si="1"/>
        <v>0</v>
      </c>
      <c r="V18" s="107">
        <f t="shared" si="0"/>
        <v>0</v>
      </c>
    </row>
    <row r="19" spans="1:22" x14ac:dyDescent="0.35">
      <c r="A19" s="13">
        <v>16</v>
      </c>
      <c r="B19" s="88"/>
      <c r="C19" s="88"/>
      <c r="D19" s="91"/>
      <c r="E19" s="121"/>
      <c r="F19" s="99"/>
      <c r="G19" s="99"/>
      <c r="H19" s="99"/>
      <c r="I19" s="99"/>
      <c r="J19" s="99"/>
      <c r="K19" s="99"/>
      <c r="L19" s="99"/>
      <c r="M19" s="99"/>
      <c r="N19" s="102"/>
      <c r="O19" s="102"/>
      <c r="P19" s="102"/>
      <c r="Q19" s="102"/>
      <c r="R19" s="102"/>
      <c r="S19" s="102"/>
      <c r="T19" s="102"/>
      <c r="U19" s="105">
        <f t="shared" si="1"/>
        <v>0</v>
      </c>
      <c r="V19" s="107">
        <f t="shared" si="0"/>
        <v>0</v>
      </c>
    </row>
    <row r="20" spans="1:22" x14ac:dyDescent="0.35">
      <c r="A20" s="12">
        <v>17</v>
      </c>
      <c r="B20" s="88"/>
      <c r="C20" s="88"/>
      <c r="D20" s="91"/>
      <c r="E20" s="121"/>
      <c r="F20" s="99"/>
      <c r="G20" s="99"/>
      <c r="H20" s="99"/>
      <c r="I20" s="99"/>
      <c r="J20" s="99"/>
      <c r="K20" s="99"/>
      <c r="L20" s="99"/>
      <c r="M20" s="99"/>
      <c r="N20" s="100"/>
      <c r="O20" s="100"/>
      <c r="P20" s="100"/>
      <c r="Q20" s="100"/>
      <c r="R20" s="100"/>
      <c r="S20" s="100"/>
      <c r="T20" s="100"/>
      <c r="U20" s="105">
        <f t="shared" si="1"/>
        <v>0</v>
      </c>
      <c r="V20" s="107">
        <f t="shared" si="0"/>
        <v>0</v>
      </c>
    </row>
    <row r="21" spans="1:22" x14ac:dyDescent="0.35">
      <c r="A21" s="13">
        <v>18</v>
      </c>
      <c r="B21" s="88"/>
      <c r="C21" s="88"/>
      <c r="D21" s="91"/>
      <c r="E21" s="121"/>
      <c r="F21" s="101"/>
      <c r="G21" s="101"/>
      <c r="H21" s="101"/>
      <c r="I21" s="101"/>
      <c r="J21" s="101"/>
      <c r="K21" s="101"/>
      <c r="L21" s="101"/>
      <c r="M21" s="101"/>
      <c r="N21" s="100"/>
      <c r="O21" s="100"/>
      <c r="P21" s="100"/>
      <c r="Q21" s="100"/>
      <c r="R21" s="100"/>
      <c r="S21" s="100"/>
      <c r="T21" s="100"/>
      <c r="U21" s="105">
        <f t="shared" si="1"/>
        <v>0</v>
      </c>
      <c r="V21" s="107">
        <f t="shared" si="0"/>
        <v>0</v>
      </c>
    </row>
    <row r="22" spans="1:22" x14ac:dyDescent="0.35">
      <c r="A22" s="12">
        <v>19</v>
      </c>
      <c r="B22" s="88"/>
      <c r="C22" s="88"/>
      <c r="D22" s="91"/>
      <c r="E22" s="123"/>
      <c r="F22" s="103"/>
      <c r="G22" s="103"/>
      <c r="H22" s="103"/>
      <c r="I22" s="103"/>
      <c r="J22" s="103"/>
      <c r="K22" s="103"/>
      <c r="L22" s="103"/>
      <c r="M22" s="103"/>
      <c r="N22" s="100"/>
      <c r="O22" s="100"/>
      <c r="P22" s="100"/>
      <c r="Q22" s="100"/>
      <c r="R22" s="100"/>
      <c r="S22" s="100"/>
      <c r="T22" s="100"/>
      <c r="U22" s="105">
        <f t="shared" si="1"/>
        <v>0</v>
      </c>
      <c r="V22" s="107">
        <f t="shared" si="0"/>
        <v>0</v>
      </c>
    </row>
    <row r="23" spans="1:22" x14ac:dyDescent="0.35">
      <c r="A23" s="13">
        <v>20</v>
      </c>
      <c r="B23" s="88"/>
      <c r="C23" s="88"/>
      <c r="D23" s="91"/>
      <c r="E23" s="121"/>
      <c r="F23" s="99"/>
      <c r="G23" s="99"/>
      <c r="H23" s="99"/>
      <c r="I23" s="99"/>
      <c r="J23" s="99"/>
      <c r="K23" s="99"/>
      <c r="L23" s="99"/>
      <c r="M23" s="99"/>
      <c r="N23" s="100"/>
      <c r="O23" s="100"/>
      <c r="P23" s="100"/>
      <c r="Q23" s="100"/>
      <c r="R23" s="100"/>
      <c r="S23" s="100"/>
      <c r="T23" s="100"/>
      <c r="U23" s="105">
        <f t="shared" si="1"/>
        <v>0</v>
      </c>
      <c r="V23" s="107">
        <f t="shared" si="0"/>
        <v>0</v>
      </c>
    </row>
    <row r="24" spans="1:22" s="6" customFormat="1" x14ac:dyDescent="0.35">
      <c r="A24" s="12">
        <v>21</v>
      </c>
      <c r="B24" s="88"/>
      <c r="C24" s="88"/>
      <c r="D24" s="91"/>
      <c r="E24" s="123"/>
      <c r="F24" s="101"/>
      <c r="G24" s="101"/>
      <c r="H24" s="101"/>
      <c r="I24" s="101"/>
      <c r="J24" s="101"/>
      <c r="K24" s="101"/>
      <c r="L24" s="101"/>
      <c r="M24" s="101"/>
      <c r="N24" s="102"/>
      <c r="O24" s="102"/>
      <c r="P24" s="102"/>
      <c r="Q24" s="102"/>
      <c r="R24" s="102"/>
      <c r="S24" s="102"/>
      <c r="T24" s="102"/>
      <c r="U24" s="105">
        <f t="shared" si="1"/>
        <v>0</v>
      </c>
      <c r="V24" s="107">
        <f t="shared" si="0"/>
        <v>0</v>
      </c>
    </row>
    <row r="25" spans="1:22" s="6" customFormat="1" x14ac:dyDescent="0.35">
      <c r="A25" s="13">
        <v>22</v>
      </c>
      <c r="B25" s="88"/>
      <c r="C25" s="88"/>
      <c r="D25" s="91"/>
      <c r="E25" s="121"/>
      <c r="F25" s="99"/>
      <c r="G25" s="99"/>
      <c r="H25" s="99"/>
      <c r="I25" s="99"/>
      <c r="J25" s="99"/>
      <c r="K25" s="99"/>
      <c r="L25" s="99"/>
      <c r="M25" s="99"/>
      <c r="N25" s="102"/>
      <c r="O25" s="102"/>
      <c r="P25" s="102"/>
      <c r="Q25" s="102"/>
      <c r="R25" s="102"/>
      <c r="S25" s="102"/>
      <c r="T25" s="102"/>
      <c r="U25" s="105">
        <f t="shared" si="1"/>
        <v>0</v>
      </c>
      <c r="V25" s="107">
        <f t="shared" si="0"/>
        <v>0</v>
      </c>
    </row>
    <row r="26" spans="1:22" s="6" customFormat="1" x14ac:dyDescent="0.35">
      <c r="A26" s="12">
        <v>23</v>
      </c>
      <c r="B26" s="88"/>
      <c r="C26" s="88"/>
      <c r="D26" s="91"/>
      <c r="E26" s="121"/>
      <c r="F26" s="99"/>
      <c r="G26" s="99"/>
      <c r="H26" s="99"/>
      <c r="I26" s="99"/>
      <c r="J26" s="99"/>
      <c r="K26" s="99"/>
      <c r="L26" s="99"/>
      <c r="M26" s="99"/>
      <c r="N26" s="102"/>
      <c r="O26" s="102"/>
      <c r="P26" s="102"/>
      <c r="Q26" s="102"/>
      <c r="R26" s="102"/>
      <c r="S26" s="102"/>
      <c r="T26" s="102"/>
      <c r="U26" s="105">
        <f t="shared" ref="U26:U49" si="2">SUM(F26:T26)</f>
        <v>0</v>
      </c>
      <c r="V26" s="107">
        <f t="shared" ref="V26:V49" si="3">U26/10</f>
        <v>0</v>
      </c>
    </row>
    <row r="27" spans="1:22" s="6" customFormat="1" x14ac:dyDescent="0.35">
      <c r="A27" s="13">
        <v>24</v>
      </c>
      <c r="B27" s="88"/>
      <c r="C27" s="88"/>
      <c r="D27" s="91"/>
      <c r="E27" s="121"/>
      <c r="F27" s="99"/>
      <c r="G27" s="99"/>
      <c r="H27" s="99"/>
      <c r="I27" s="99"/>
      <c r="J27" s="99"/>
      <c r="K27" s="99"/>
      <c r="L27" s="99"/>
      <c r="M27" s="99"/>
      <c r="N27" s="102"/>
      <c r="O27" s="102"/>
      <c r="P27" s="102"/>
      <c r="Q27" s="102"/>
      <c r="R27" s="102"/>
      <c r="S27" s="102"/>
      <c r="T27" s="102"/>
      <c r="U27" s="105">
        <f t="shared" si="2"/>
        <v>0</v>
      </c>
      <c r="V27" s="107">
        <f t="shared" si="3"/>
        <v>0</v>
      </c>
    </row>
    <row r="28" spans="1:22" s="6" customFormat="1" x14ac:dyDescent="0.35">
      <c r="A28" s="12">
        <v>25</v>
      </c>
      <c r="B28" s="88"/>
      <c r="C28" s="88"/>
      <c r="D28" s="91"/>
      <c r="E28" s="121"/>
      <c r="F28" s="99"/>
      <c r="G28" s="99"/>
      <c r="H28" s="99"/>
      <c r="I28" s="99"/>
      <c r="J28" s="99"/>
      <c r="K28" s="99"/>
      <c r="L28" s="99"/>
      <c r="M28" s="99"/>
      <c r="N28" s="102"/>
      <c r="O28" s="102"/>
      <c r="P28" s="102"/>
      <c r="Q28" s="102"/>
      <c r="R28" s="102"/>
      <c r="S28" s="102"/>
      <c r="T28" s="102"/>
      <c r="U28" s="105">
        <f t="shared" si="2"/>
        <v>0</v>
      </c>
      <c r="V28" s="107">
        <f t="shared" si="3"/>
        <v>0</v>
      </c>
    </row>
    <row r="29" spans="1:22" s="6" customFormat="1" x14ac:dyDescent="0.35">
      <c r="A29" s="13">
        <v>26</v>
      </c>
      <c r="B29" s="88"/>
      <c r="C29" s="88"/>
      <c r="D29" s="91"/>
      <c r="E29" s="121"/>
      <c r="F29" s="99"/>
      <c r="G29" s="99"/>
      <c r="H29" s="99"/>
      <c r="I29" s="99"/>
      <c r="J29" s="99"/>
      <c r="K29" s="99"/>
      <c r="L29" s="99"/>
      <c r="M29" s="99"/>
      <c r="N29" s="102"/>
      <c r="O29" s="102"/>
      <c r="P29" s="102"/>
      <c r="Q29" s="102"/>
      <c r="R29" s="102"/>
      <c r="S29" s="102"/>
      <c r="T29" s="102"/>
      <c r="U29" s="105">
        <f t="shared" si="2"/>
        <v>0</v>
      </c>
      <c r="V29" s="107">
        <f t="shared" si="3"/>
        <v>0</v>
      </c>
    </row>
    <row r="30" spans="1:22" s="6" customFormat="1" x14ac:dyDescent="0.35">
      <c r="A30" s="12">
        <v>27</v>
      </c>
      <c r="B30" s="88"/>
      <c r="C30" s="88"/>
      <c r="D30" s="91"/>
      <c r="E30" s="124"/>
      <c r="F30" s="99"/>
      <c r="G30" s="99"/>
      <c r="H30" s="99"/>
      <c r="I30" s="99"/>
      <c r="J30" s="99"/>
      <c r="K30" s="99"/>
      <c r="L30" s="99"/>
      <c r="M30" s="99"/>
      <c r="N30" s="102"/>
      <c r="O30" s="102"/>
      <c r="P30" s="102"/>
      <c r="Q30" s="102"/>
      <c r="R30" s="102"/>
      <c r="S30" s="102"/>
      <c r="T30" s="102"/>
      <c r="U30" s="105">
        <f t="shared" si="2"/>
        <v>0</v>
      </c>
      <c r="V30" s="107">
        <f t="shared" si="3"/>
        <v>0</v>
      </c>
    </row>
    <row r="31" spans="1:22" s="6" customFormat="1" x14ac:dyDescent="0.35">
      <c r="A31" s="13">
        <v>28</v>
      </c>
      <c r="B31" s="88"/>
      <c r="C31" s="88"/>
      <c r="D31" s="91"/>
      <c r="E31" s="121"/>
      <c r="F31" s="99"/>
      <c r="G31" s="99"/>
      <c r="H31" s="99"/>
      <c r="I31" s="99"/>
      <c r="J31" s="99"/>
      <c r="K31" s="99"/>
      <c r="L31" s="99"/>
      <c r="M31" s="99"/>
      <c r="N31" s="102"/>
      <c r="O31" s="102"/>
      <c r="P31" s="102"/>
      <c r="Q31" s="102"/>
      <c r="R31" s="102"/>
      <c r="S31" s="102"/>
      <c r="T31" s="102"/>
      <c r="U31" s="105">
        <f t="shared" si="2"/>
        <v>0</v>
      </c>
      <c r="V31" s="107">
        <f t="shared" si="3"/>
        <v>0</v>
      </c>
    </row>
    <row r="32" spans="1:22" s="6" customFormat="1" x14ac:dyDescent="0.35">
      <c r="A32" s="12">
        <v>29</v>
      </c>
      <c r="B32" s="88"/>
      <c r="C32" s="88"/>
      <c r="D32" s="125"/>
      <c r="E32" s="121"/>
      <c r="F32" s="99"/>
      <c r="G32" s="99"/>
      <c r="H32" s="99"/>
      <c r="I32" s="99"/>
      <c r="J32" s="99"/>
      <c r="K32" s="99"/>
      <c r="L32" s="99"/>
      <c r="M32" s="99"/>
      <c r="N32" s="102"/>
      <c r="O32" s="102"/>
      <c r="P32" s="102"/>
      <c r="Q32" s="102"/>
      <c r="R32" s="102"/>
      <c r="S32" s="102"/>
      <c r="T32" s="102"/>
      <c r="U32" s="105">
        <f t="shared" si="2"/>
        <v>0</v>
      </c>
      <c r="V32" s="107">
        <f t="shared" si="3"/>
        <v>0</v>
      </c>
    </row>
    <row r="33" spans="1:22" s="6" customFormat="1" x14ac:dyDescent="0.35">
      <c r="A33" s="13">
        <v>30</v>
      </c>
      <c r="B33" s="88"/>
      <c r="C33" s="88"/>
      <c r="D33" s="125"/>
      <c r="E33" s="122"/>
      <c r="F33" s="99"/>
      <c r="G33" s="99"/>
      <c r="H33" s="99"/>
      <c r="I33" s="99"/>
      <c r="J33" s="99"/>
      <c r="K33" s="99"/>
      <c r="L33" s="99"/>
      <c r="M33" s="99"/>
      <c r="N33" s="102"/>
      <c r="O33" s="102"/>
      <c r="P33" s="102"/>
      <c r="Q33" s="102"/>
      <c r="R33" s="102"/>
      <c r="S33" s="102"/>
      <c r="T33" s="102"/>
      <c r="U33" s="105">
        <f t="shared" si="2"/>
        <v>0</v>
      </c>
      <c r="V33" s="107">
        <f t="shared" si="3"/>
        <v>0</v>
      </c>
    </row>
    <row r="34" spans="1:22" s="6" customFormat="1" x14ac:dyDescent="0.35">
      <c r="A34" s="12">
        <v>31</v>
      </c>
      <c r="B34" s="88"/>
      <c r="C34" s="88"/>
      <c r="D34" s="125"/>
      <c r="E34" s="122"/>
      <c r="F34" s="99"/>
      <c r="G34" s="99"/>
      <c r="H34" s="99"/>
      <c r="I34" s="99"/>
      <c r="J34" s="99"/>
      <c r="K34" s="99"/>
      <c r="L34" s="99"/>
      <c r="M34" s="99"/>
      <c r="N34" s="102"/>
      <c r="O34" s="102"/>
      <c r="P34" s="102"/>
      <c r="Q34" s="102"/>
      <c r="R34" s="102"/>
      <c r="S34" s="102"/>
      <c r="T34" s="102"/>
      <c r="U34" s="105">
        <f t="shared" si="2"/>
        <v>0</v>
      </c>
      <c r="V34" s="107">
        <f t="shared" si="3"/>
        <v>0</v>
      </c>
    </row>
    <row r="35" spans="1:22" s="6" customFormat="1" x14ac:dyDescent="0.35">
      <c r="A35" s="13">
        <v>32</v>
      </c>
      <c r="B35" s="88"/>
      <c r="C35" s="88"/>
      <c r="D35" s="125"/>
      <c r="E35" s="126"/>
      <c r="F35" s="99"/>
      <c r="G35" s="99"/>
      <c r="H35" s="99"/>
      <c r="I35" s="99"/>
      <c r="J35" s="99"/>
      <c r="K35" s="99"/>
      <c r="L35" s="99"/>
      <c r="M35" s="99"/>
      <c r="N35" s="102"/>
      <c r="O35" s="102"/>
      <c r="P35" s="102"/>
      <c r="Q35" s="102"/>
      <c r="R35" s="102"/>
      <c r="S35" s="102"/>
      <c r="T35" s="102"/>
      <c r="U35" s="105">
        <f t="shared" si="2"/>
        <v>0</v>
      </c>
      <c r="V35" s="107">
        <f t="shared" si="3"/>
        <v>0</v>
      </c>
    </row>
    <row r="36" spans="1:22" s="6" customFormat="1" x14ac:dyDescent="0.35">
      <c r="A36" s="12">
        <v>33</v>
      </c>
      <c r="B36" s="88"/>
      <c r="C36" s="88"/>
      <c r="D36" s="125"/>
      <c r="E36" s="126"/>
      <c r="F36" s="99"/>
      <c r="G36" s="99"/>
      <c r="H36" s="99"/>
      <c r="I36" s="99"/>
      <c r="J36" s="99"/>
      <c r="K36" s="99"/>
      <c r="L36" s="99"/>
      <c r="M36" s="99"/>
      <c r="N36" s="102"/>
      <c r="O36" s="102"/>
      <c r="P36" s="102"/>
      <c r="Q36" s="102"/>
      <c r="R36" s="102"/>
      <c r="S36" s="102"/>
      <c r="T36" s="102"/>
      <c r="U36" s="105">
        <f t="shared" si="2"/>
        <v>0</v>
      </c>
      <c r="V36" s="107">
        <f t="shared" si="3"/>
        <v>0</v>
      </c>
    </row>
    <row r="37" spans="1:22" s="6" customFormat="1" x14ac:dyDescent="0.35">
      <c r="A37" s="13">
        <v>34</v>
      </c>
      <c r="B37" s="88"/>
      <c r="C37" s="88"/>
      <c r="D37" s="91"/>
      <c r="E37" s="122"/>
      <c r="F37" s="99"/>
      <c r="G37" s="99"/>
      <c r="H37" s="99"/>
      <c r="I37" s="99"/>
      <c r="J37" s="99"/>
      <c r="K37" s="99"/>
      <c r="L37" s="99"/>
      <c r="M37" s="99"/>
      <c r="N37" s="102"/>
      <c r="O37" s="102"/>
      <c r="P37" s="102"/>
      <c r="Q37" s="102"/>
      <c r="R37" s="102"/>
      <c r="S37" s="102"/>
      <c r="T37" s="102"/>
      <c r="U37" s="105">
        <f t="shared" si="2"/>
        <v>0</v>
      </c>
      <c r="V37" s="107">
        <f t="shared" si="3"/>
        <v>0</v>
      </c>
    </row>
    <row r="38" spans="1:22" s="6" customFormat="1" x14ac:dyDescent="0.35">
      <c r="A38" s="12">
        <v>35</v>
      </c>
      <c r="B38" s="88"/>
      <c r="C38" s="88"/>
      <c r="D38" s="91"/>
      <c r="E38" s="122"/>
      <c r="F38" s="99"/>
      <c r="G38" s="99"/>
      <c r="H38" s="99"/>
      <c r="I38" s="99"/>
      <c r="J38" s="99"/>
      <c r="K38" s="99"/>
      <c r="L38" s="99"/>
      <c r="M38" s="99"/>
      <c r="N38" s="102"/>
      <c r="O38" s="102"/>
      <c r="P38" s="102"/>
      <c r="Q38" s="102"/>
      <c r="R38" s="102"/>
      <c r="S38" s="102"/>
      <c r="T38" s="102"/>
      <c r="U38" s="105">
        <f t="shared" si="2"/>
        <v>0</v>
      </c>
      <c r="V38" s="107">
        <f t="shared" si="3"/>
        <v>0</v>
      </c>
    </row>
    <row r="39" spans="1:22" s="6" customFormat="1" x14ac:dyDescent="0.35">
      <c r="A39" s="13">
        <v>36</v>
      </c>
      <c r="B39" s="88"/>
      <c r="C39" s="88"/>
      <c r="D39" s="91"/>
      <c r="E39" s="121"/>
      <c r="F39" s="99"/>
      <c r="G39" s="99"/>
      <c r="H39" s="99"/>
      <c r="I39" s="99"/>
      <c r="J39" s="99"/>
      <c r="K39" s="99"/>
      <c r="L39" s="99"/>
      <c r="M39" s="99"/>
      <c r="N39" s="102"/>
      <c r="O39" s="102"/>
      <c r="P39" s="102"/>
      <c r="Q39" s="102"/>
      <c r="R39" s="102"/>
      <c r="S39" s="102"/>
      <c r="T39" s="102"/>
      <c r="U39" s="105">
        <f t="shared" si="2"/>
        <v>0</v>
      </c>
      <c r="V39" s="107">
        <f t="shared" si="3"/>
        <v>0</v>
      </c>
    </row>
    <row r="40" spans="1:22" s="6" customFormat="1" x14ac:dyDescent="0.35">
      <c r="A40" s="12">
        <v>37</v>
      </c>
      <c r="B40" s="88"/>
      <c r="C40" s="88"/>
      <c r="D40" s="91"/>
      <c r="E40" s="122"/>
      <c r="F40" s="99"/>
      <c r="G40" s="99"/>
      <c r="H40" s="99"/>
      <c r="I40" s="99"/>
      <c r="J40" s="99"/>
      <c r="K40" s="99"/>
      <c r="L40" s="99"/>
      <c r="M40" s="99"/>
      <c r="N40" s="102"/>
      <c r="O40" s="102"/>
      <c r="P40" s="102"/>
      <c r="Q40" s="102"/>
      <c r="R40" s="102"/>
      <c r="S40" s="102"/>
      <c r="T40" s="102"/>
      <c r="U40" s="105">
        <f t="shared" si="2"/>
        <v>0</v>
      </c>
      <c r="V40" s="107">
        <f t="shared" si="3"/>
        <v>0</v>
      </c>
    </row>
    <row r="41" spans="1:22" s="6" customFormat="1" x14ac:dyDescent="0.35">
      <c r="A41" s="13">
        <v>38</v>
      </c>
      <c r="B41" s="88"/>
      <c r="C41" s="88"/>
      <c r="D41" s="91"/>
      <c r="E41" s="122"/>
      <c r="F41" s="99"/>
      <c r="G41" s="99"/>
      <c r="H41" s="99"/>
      <c r="I41" s="99"/>
      <c r="J41" s="99"/>
      <c r="K41" s="99"/>
      <c r="L41" s="99"/>
      <c r="M41" s="99"/>
      <c r="N41" s="102"/>
      <c r="O41" s="102"/>
      <c r="P41" s="102"/>
      <c r="Q41" s="102"/>
      <c r="R41" s="102"/>
      <c r="S41" s="102"/>
      <c r="T41" s="102"/>
      <c r="U41" s="105">
        <f t="shared" si="2"/>
        <v>0</v>
      </c>
      <c r="V41" s="107">
        <f t="shared" si="3"/>
        <v>0</v>
      </c>
    </row>
    <row r="42" spans="1:22" s="6" customFormat="1" x14ac:dyDescent="0.35">
      <c r="A42" s="12">
        <v>39</v>
      </c>
      <c r="B42" s="88"/>
      <c r="C42" s="88"/>
      <c r="D42" s="91"/>
      <c r="E42" s="122"/>
      <c r="F42" s="99"/>
      <c r="G42" s="99"/>
      <c r="H42" s="99"/>
      <c r="I42" s="99"/>
      <c r="J42" s="99"/>
      <c r="K42" s="99"/>
      <c r="L42" s="99"/>
      <c r="M42" s="99"/>
      <c r="N42" s="102"/>
      <c r="O42" s="102"/>
      <c r="P42" s="102"/>
      <c r="Q42" s="102"/>
      <c r="R42" s="102"/>
      <c r="S42" s="102"/>
      <c r="T42" s="102"/>
      <c r="U42" s="105">
        <f>SUM(F42:T42)</f>
        <v>0</v>
      </c>
      <c r="V42" s="107">
        <f>U42/10</f>
        <v>0</v>
      </c>
    </row>
    <row r="43" spans="1:22" s="6" customFormat="1" x14ac:dyDescent="0.35">
      <c r="A43" s="13">
        <v>40</v>
      </c>
      <c r="B43" s="88"/>
      <c r="C43" s="88"/>
      <c r="D43" s="91"/>
      <c r="E43" s="122"/>
      <c r="F43" s="99"/>
      <c r="G43" s="99"/>
      <c r="H43" s="99"/>
      <c r="I43" s="99"/>
      <c r="J43" s="99"/>
      <c r="K43" s="99"/>
      <c r="L43" s="99"/>
      <c r="M43" s="99"/>
      <c r="N43" s="102"/>
      <c r="O43" s="102"/>
      <c r="P43" s="102"/>
      <c r="Q43" s="102"/>
      <c r="R43" s="102"/>
      <c r="S43" s="102"/>
      <c r="T43" s="102"/>
      <c r="U43" s="105">
        <f t="shared" si="2"/>
        <v>0</v>
      </c>
      <c r="V43" s="107">
        <f t="shared" si="3"/>
        <v>0</v>
      </c>
    </row>
    <row r="44" spans="1:22" s="6" customFormat="1" x14ac:dyDescent="0.35">
      <c r="A44" s="12">
        <v>41</v>
      </c>
      <c r="B44" s="88"/>
      <c r="C44" s="88"/>
      <c r="D44" s="91"/>
      <c r="E44" s="126"/>
      <c r="F44" s="99"/>
      <c r="G44" s="99"/>
      <c r="H44" s="99"/>
      <c r="I44" s="99"/>
      <c r="J44" s="99"/>
      <c r="K44" s="99"/>
      <c r="L44" s="99"/>
      <c r="M44" s="99"/>
      <c r="N44" s="102"/>
      <c r="O44" s="102"/>
      <c r="P44" s="102"/>
      <c r="Q44" s="102"/>
      <c r="R44" s="102"/>
      <c r="S44" s="102"/>
      <c r="T44" s="102"/>
      <c r="U44" s="105">
        <f t="shared" si="2"/>
        <v>0</v>
      </c>
      <c r="V44" s="107">
        <f t="shared" si="3"/>
        <v>0</v>
      </c>
    </row>
    <row r="45" spans="1:22" s="6" customFormat="1" x14ac:dyDescent="0.35">
      <c r="A45" s="13">
        <v>42</v>
      </c>
      <c r="B45" s="88"/>
      <c r="C45" s="88"/>
      <c r="D45" s="91"/>
      <c r="E45" s="122"/>
      <c r="F45" s="99"/>
      <c r="G45" s="99"/>
      <c r="H45" s="99"/>
      <c r="I45" s="99"/>
      <c r="J45" s="99"/>
      <c r="K45" s="99"/>
      <c r="L45" s="99"/>
      <c r="M45" s="99"/>
      <c r="N45" s="102"/>
      <c r="O45" s="102"/>
      <c r="P45" s="102"/>
      <c r="Q45" s="102"/>
      <c r="R45" s="102"/>
      <c r="S45" s="102"/>
      <c r="T45" s="102"/>
      <c r="U45" s="105">
        <f t="shared" si="2"/>
        <v>0</v>
      </c>
      <c r="V45" s="107">
        <f t="shared" si="3"/>
        <v>0</v>
      </c>
    </row>
    <row r="46" spans="1:22" s="6" customFormat="1" x14ac:dyDescent="0.35">
      <c r="A46" s="12">
        <v>43</v>
      </c>
      <c r="B46" s="88"/>
      <c r="C46" s="88"/>
      <c r="D46" s="91"/>
      <c r="E46" s="122"/>
      <c r="F46" s="99"/>
      <c r="G46" s="99"/>
      <c r="H46" s="99"/>
      <c r="I46" s="99"/>
      <c r="J46" s="99"/>
      <c r="K46" s="99"/>
      <c r="L46" s="99"/>
      <c r="M46" s="99"/>
      <c r="N46" s="102"/>
      <c r="O46" s="102"/>
      <c r="P46" s="102"/>
      <c r="Q46" s="102"/>
      <c r="R46" s="102"/>
      <c r="S46" s="102"/>
      <c r="T46" s="102"/>
      <c r="U46" s="105">
        <f>SUM(F46:T46)</f>
        <v>0</v>
      </c>
      <c r="V46" s="107">
        <f t="shared" si="3"/>
        <v>0</v>
      </c>
    </row>
    <row r="47" spans="1:22" s="6" customFormat="1" x14ac:dyDescent="0.35">
      <c r="A47" s="13">
        <v>44</v>
      </c>
      <c r="B47" s="88"/>
      <c r="C47" s="88"/>
      <c r="D47" s="91"/>
      <c r="E47" s="122"/>
      <c r="F47" s="99"/>
      <c r="G47" s="99"/>
      <c r="H47" s="99"/>
      <c r="I47" s="99"/>
      <c r="J47" s="99"/>
      <c r="K47" s="99"/>
      <c r="L47" s="99"/>
      <c r="M47" s="99"/>
      <c r="N47" s="102"/>
      <c r="O47" s="102"/>
      <c r="P47" s="102"/>
      <c r="Q47" s="102"/>
      <c r="R47" s="102"/>
      <c r="S47" s="102"/>
      <c r="T47" s="102"/>
      <c r="U47" s="105">
        <f t="shared" si="2"/>
        <v>0</v>
      </c>
      <c r="V47" s="107">
        <f t="shared" si="3"/>
        <v>0</v>
      </c>
    </row>
    <row r="48" spans="1:22" s="6" customFormat="1" x14ac:dyDescent="0.35">
      <c r="A48" s="12">
        <v>45</v>
      </c>
      <c r="B48" s="88"/>
      <c r="C48" s="88"/>
      <c r="D48" s="91"/>
      <c r="E48" s="121"/>
      <c r="F48" s="99"/>
      <c r="G48" s="99"/>
      <c r="H48" s="99"/>
      <c r="I48" s="99"/>
      <c r="J48" s="99"/>
      <c r="K48" s="99"/>
      <c r="L48" s="99"/>
      <c r="M48" s="99"/>
      <c r="N48" s="102"/>
      <c r="O48" s="102"/>
      <c r="P48" s="102"/>
      <c r="Q48" s="102"/>
      <c r="R48" s="102"/>
      <c r="S48" s="102"/>
      <c r="T48" s="102"/>
      <c r="U48" s="105">
        <f t="shared" si="2"/>
        <v>0</v>
      </c>
      <c r="V48" s="107">
        <f t="shared" si="3"/>
        <v>0</v>
      </c>
    </row>
    <row r="49" spans="1:27" s="6" customFormat="1" x14ac:dyDescent="0.35">
      <c r="A49" s="13">
        <v>46</v>
      </c>
      <c r="B49" s="88"/>
      <c r="C49" s="88"/>
      <c r="D49" s="91"/>
      <c r="E49" s="126"/>
      <c r="F49" s="99"/>
      <c r="G49" s="99"/>
      <c r="H49" s="99"/>
      <c r="I49" s="99"/>
      <c r="J49" s="99"/>
      <c r="K49" s="99"/>
      <c r="L49" s="99"/>
      <c r="M49" s="99"/>
      <c r="N49" s="102"/>
      <c r="O49" s="102"/>
      <c r="P49" s="102"/>
      <c r="Q49" s="102"/>
      <c r="R49" s="102"/>
      <c r="S49" s="102"/>
      <c r="T49" s="102"/>
      <c r="U49" s="105">
        <f t="shared" si="2"/>
        <v>0</v>
      </c>
      <c r="V49" s="107">
        <f t="shared" si="3"/>
        <v>0</v>
      </c>
    </row>
    <row r="51" spans="1:27" x14ac:dyDescent="0.2">
      <c r="V51" s="26"/>
      <c r="Y51" s="15"/>
      <c r="Z51" s="15"/>
      <c r="AA51" s="15"/>
    </row>
    <row r="52" spans="1:27" x14ac:dyDescent="0.2">
      <c r="B52" s="112"/>
      <c r="V52" s="26"/>
    </row>
    <row r="53" spans="1:27" x14ac:dyDescent="0.2">
      <c r="V53" s="27"/>
    </row>
    <row r="54" spans="1:27" x14ac:dyDescent="0.2">
      <c r="B54" s="112" t="s">
        <v>34</v>
      </c>
      <c r="V54" s="26"/>
    </row>
    <row r="55" spans="1:27" x14ac:dyDescent="0.2">
      <c r="B55" s="112" t="s">
        <v>43</v>
      </c>
    </row>
    <row r="56" spans="1:27" x14ac:dyDescent="0.2">
      <c r="B56" s="112" t="s">
        <v>36</v>
      </c>
    </row>
  </sheetData>
  <mergeCells count="8">
    <mergeCell ref="U1:U2"/>
    <mergeCell ref="V1:V2"/>
    <mergeCell ref="F1:T1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แบบบันทึกคะแนน</vt:lpstr>
      <vt:lpstr>แบบบันทึกนิเทศ_ส่วนที่ 1</vt:lpstr>
      <vt:lpstr>แบบบันทึกนิเทศ_ส่วนที่ 2</vt:lpstr>
      <vt:lpstr>แบบประเมินผล-ฝึกงาน</vt:lpstr>
      <vt:lpstr> แบบประเมินผลการปฏิบัติงาน-ส1</vt:lpstr>
      <vt:lpstr> แบบประเมินผลการปฏิบัติงาน-ส2</vt:lpstr>
      <vt:lpstr> แบบประเมินผลการปฏิบัติงาน-ส3</vt:lpstr>
      <vt:lpstr> แบบประเมินความพึงพอใจ</vt:lpstr>
      <vt:lpstr>แบบประเมินผลรายงาน</vt:lpstr>
      <vt:lpstr>แบบประเมินการนำเสนอ</vt:lpstr>
      <vt:lpstr>Check list</vt:lpstr>
      <vt:lpstr>กราฟ</vt:lpstr>
      <vt:lpstr>แบบบันทึกคะแนน!Print_Titles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pans_at</cp:lastModifiedBy>
  <cp:lastPrinted>2021-03-19T09:01:04Z</cp:lastPrinted>
  <dcterms:created xsi:type="dcterms:W3CDTF">2021-03-17T12:38:21Z</dcterms:created>
  <dcterms:modified xsi:type="dcterms:W3CDTF">2023-07-06T08:08:37Z</dcterms:modified>
</cp:coreProperties>
</file>